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filterPrivacy="1"/>
  <xr:revisionPtr revIDLastSave="0" documentId="13_ncr:1_{9289C541-A06A-4009-B8A3-211F34F40729}" xr6:coauthVersionLast="43" xr6:coauthVersionMax="43" xr10:uidLastSave="{00000000-0000-0000-0000-000000000000}"/>
  <bookViews>
    <workbookView xWindow="-120" yWindow="-120" windowWidth="19440" windowHeight="10440" tabRatio="770" activeTab="6" xr2:uid="{00000000-000D-0000-FFFF-FFFF00000000}"/>
  </bookViews>
  <sheets>
    <sheet name="الفهرس" sheetId="1" r:id="rId1"/>
    <sheet name="الإطار النظري" sheetId="2" r:id="rId2"/>
    <sheet name="تسجيل العمليات" sheetId="3" r:id="rId3"/>
    <sheet name="الدورة المحاسبية" sheetId="4" r:id="rId4"/>
    <sheet name="القوائم المالية" sheetId="5" r:id="rId5"/>
    <sheet name="التسويات الجردية" sheetId="6" r:id="rId6"/>
    <sheet name="الرواتب والاجور" sheetId="7"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118" i="7" l="1"/>
  <c r="T101" i="7"/>
  <c r="T113" i="7" s="1"/>
  <c r="T86" i="7"/>
  <c r="T88" i="7" s="1"/>
  <c r="T73" i="7"/>
  <c r="G76" i="7" s="1"/>
  <c r="J77" i="7" s="1"/>
  <c r="T83" i="7" s="1"/>
  <c r="T61" i="7"/>
  <c r="T64" i="7" s="1"/>
  <c r="T58" i="7"/>
  <c r="G37" i="7"/>
  <c r="J38" i="7" s="1"/>
  <c r="G44" i="7" s="1"/>
  <c r="J45" i="7" s="1"/>
  <c r="J31" i="7"/>
  <c r="J24" i="7"/>
  <c r="J17" i="7"/>
  <c r="G91" i="7" l="1"/>
  <c r="G97" i="7" s="1"/>
  <c r="J92" i="7"/>
  <c r="G82" i="7"/>
  <c r="T98" i="7"/>
  <c r="T103" i="7"/>
  <c r="G106" i="7" s="1"/>
  <c r="J107" i="7" s="1"/>
  <c r="N289" i="6"/>
  <c r="M289" i="6"/>
  <c r="P286" i="6"/>
  <c r="T286" i="6" s="1"/>
  <c r="O288" i="6"/>
  <c r="S288" i="6" s="1"/>
  <c r="O287" i="6"/>
  <c r="S287" i="6" s="1"/>
  <c r="S278" i="6"/>
  <c r="T276" i="6"/>
  <c r="P267" i="6"/>
  <c r="P265" i="6"/>
  <c r="O273" i="6"/>
  <c r="O278" i="6"/>
  <c r="O281" i="6"/>
  <c r="Q281" i="6" s="1"/>
  <c r="L268" i="6"/>
  <c r="P268" i="6" s="1"/>
  <c r="T268" i="6" s="1"/>
  <c r="L271" i="6"/>
  <c r="P271" i="6" s="1"/>
  <c r="T271" i="6" s="1"/>
  <c r="L276" i="6"/>
  <c r="P276" i="6" s="1"/>
  <c r="L282" i="6"/>
  <c r="P282" i="6" s="1"/>
  <c r="R282" i="6" s="1"/>
  <c r="L266" i="6"/>
  <c r="T266" i="6" s="1"/>
  <c r="K267" i="6"/>
  <c r="S267" i="6" s="1"/>
  <c r="K269" i="6"/>
  <c r="O269" i="6" s="1"/>
  <c r="S269" i="6" s="1"/>
  <c r="K270" i="6"/>
  <c r="O270" i="6" s="1"/>
  <c r="S270" i="6" s="1"/>
  <c r="K272" i="6"/>
  <c r="O272" i="6" s="1"/>
  <c r="K273" i="6"/>
  <c r="Q273" i="6" s="1"/>
  <c r="K274" i="6"/>
  <c r="S274" i="6" s="1"/>
  <c r="K275" i="6"/>
  <c r="S275" i="6" s="1"/>
  <c r="K277" i="6"/>
  <c r="O277" i="6" s="1"/>
  <c r="K278" i="6"/>
  <c r="K281" i="6"/>
  <c r="K283" i="6"/>
  <c r="O283" i="6" s="1"/>
  <c r="Q283" i="6" s="1"/>
  <c r="K284" i="6"/>
  <c r="O284" i="6" s="1"/>
  <c r="Q284" i="6" s="1"/>
  <c r="K265" i="6"/>
  <c r="O265" i="6" s="1"/>
  <c r="S265" i="6" s="1"/>
  <c r="G283" i="6"/>
  <c r="G284" i="6"/>
  <c r="G281" i="6"/>
  <c r="G282" i="6"/>
  <c r="G274" i="6"/>
  <c r="G275" i="6"/>
  <c r="G276" i="6"/>
  <c r="G277" i="6"/>
  <c r="G278" i="6"/>
  <c r="G272" i="6"/>
  <c r="G273" i="6"/>
  <c r="G266" i="6"/>
  <c r="G267" i="6"/>
  <c r="G268" i="6"/>
  <c r="G269" i="6"/>
  <c r="G270" i="6"/>
  <c r="G271" i="6"/>
  <c r="G265" i="6"/>
  <c r="G258" i="6"/>
  <c r="I258" i="6"/>
  <c r="I210" i="6"/>
  <c r="G197" i="6"/>
  <c r="P216" i="6" s="1"/>
  <c r="G218" i="6" s="1"/>
  <c r="M193" i="6"/>
  <c r="I204" i="6" s="1"/>
  <c r="M192" i="6"/>
  <c r="R210" i="6" s="1"/>
  <c r="G192" i="6"/>
  <c r="J193" i="6"/>
  <c r="G204" i="6" s="1"/>
  <c r="R184" i="6"/>
  <c r="P184" i="6"/>
  <c r="G186" i="6" s="1"/>
  <c r="R178" i="6"/>
  <c r="P178" i="6"/>
  <c r="I178" i="6"/>
  <c r="I172" i="6"/>
  <c r="J166" i="6"/>
  <c r="K224" i="6" s="1"/>
  <c r="J161" i="6"/>
  <c r="P148" i="6"/>
  <c r="P139" i="6"/>
  <c r="R139" i="6"/>
  <c r="I133" i="6"/>
  <c r="G133" i="6"/>
  <c r="J127" i="6"/>
  <c r="K147" i="6" s="1"/>
  <c r="O275" i="6" l="1"/>
  <c r="O289" i="6" s="1"/>
  <c r="G178" i="6"/>
  <c r="G180" i="6" s="1"/>
  <c r="O274" i="6"/>
  <c r="O267" i="6"/>
  <c r="G112" i="7"/>
  <c r="R291" i="6"/>
  <c r="Q290" i="6"/>
  <c r="T290" i="6" s="1"/>
  <c r="T291" i="6" s="1"/>
  <c r="Q291" i="6"/>
  <c r="P266" i="6"/>
  <c r="P289" i="6" s="1"/>
  <c r="L285" i="6"/>
  <c r="S272" i="6"/>
  <c r="S291" i="6" s="1"/>
  <c r="S277" i="6"/>
  <c r="K285" i="6"/>
  <c r="G172" i="6"/>
  <c r="J198" i="6"/>
  <c r="P210" i="6"/>
  <c r="R216" i="6"/>
  <c r="I105" i="6"/>
  <c r="R99" i="6"/>
  <c r="I99" i="6"/>
  <c r="G92" i="6"/>
  <c r="J93" i="6" s="1"/>
  <c r="G105" i="6" s="1"/>
  <c r="J88" i="6"/>
  <c r="G99" i="6" s="1"/>
  <c r="G60" i="6"/>
  <c r="P73" i="6" s="1"/>
  <c r="G79" i="6" s="1"/>
  <c r="P67" i="6"/>
  <c r="I73" i="6"/>
  <c r="R73" i="6"/>
  <c r="R67" i="6"/>
  <c r="I79" i="6"/>
  <c r="J56" i="6"/>
  <c r="G73" i="6" s="1"/>
  <c r="G24" i="6"/>
  <c r="P30" i="6" s="1"/>
  <c r="G31" i="6" s="1"/>
  <c r="J17" i="6"/>
  <c r="J61" i="6" l="1"/>
  <c r="P99" i="6"/>
  <c r="P114" i="6" s="1"/>
  <c r="T225" i="6"/>
  <c r="G210" i="6"/>
  <c r="G212" i="6" s="1"/>
  <c r="G113" i="6"/>
  <c r="P107" i="6"/>
  <c r="P75" i="6"/>
  <c r="R182" i="5"/>
  <c r="P186" i="5" s="1"/>
  <c r="T182" i="5"/>
  <c r="R190" i="5"/>
  <c r="I190" i="5"/>
  <c r="K190" i="5"/>
  <c r="K191" i="5"/>
  <c r="I191" i="5"/>
  <c r="R175" i="5"/>
  <c r="R174" i="5"/>
  <c r="T175" i="5"/>
  <c r="T174" i="5"/>
  <c r="I185" i="5"/>
  <c r="I184" i="5"/>
  <c r="I183" i="5"/>
  <c r="I182" i="5"/>
  <c r="K185" i="5"/>
  <c r="K184" i="5"/>
  <c r="K183" i="5"/>
  <c r="K182" i="5"/>
  <c r="I177" i="5"/>
  <c r="I176" i="5"/>
  <c r="I175" i="5"/>
  <c r="K177" i="5"/>
  <c r="K176" i="5"/>
  <c r="K175" i="5"/>
  <c r="K174" i="5"/>
  <c r="I174" i="5"/>
  <c r="G178" i="5" s="1"/>
  <c r="G194" i="5"/>
  <c r="W154" i="5"/>
  <c r="W153" i="5"/>
  <c r="U154" i="5"/>
  <c r="G211" i="5" s="1"/>
  <c r="U153" i="5"/>
  <c r="Q154" i="5"/>
  <c r="J207" i="5" s="1"/>
  <c r="Q153" i="5"/>
  <c r="J206" i="5" s="1"/>
  <c r="G204" i="5" s="1"/>
  <c r="S154" i="5"/>
  <c r="S153" i="5"/>
  <c r="I169" i="5"/>
  <c r="G169" i="5"/>
  <c r="G133" i="5"/>
  <c r="P139" i="5"/>
  <c r="G139" i="5"/>
  <c r="P133" i="5"/>
  <c r="P126" i="5"/>
  <c r="G186" i="5" l="1"/>
  <c r="U161" i="5"/>
  <c r="Q160" i="5" s="1"/>
  <c r="P178" i="5"/>
  <c r="P101" i="6"/>
  <c r="Q161" i="5"/>
  <c r="R191" i="5"/>
  <c r="G212" i="5"/>
  <c r="J213" i="5" s="1"/>
  <c r="G197" i="5"/>
  <c r="P142" i="5"/>
  <c r="M90" i="5"/>
  <c r="M94" i="5"/>
  <c r="M98" i="5"/>
  <c r="M99" i="5"/>
  <c r="M89" i="5"/>
  <c r="P101" i="5"/>
  <c r="P100" i="5"/>
  <c r="P99" i="5"/>
  <c r="P98" i="5"/>
  <c r="P97" i="5"/>
  <c r="P95" i="5"/>
  <c r="P94" i="5"/>
  <c r="P93" i="5"/>
  <c r="P91" i="5"/>
  <c r="P90" i="5"/>
  <c r="P89" i="5"/>
  <c r="P88" i="5"/>
  <c r="P86" i="5"/>
  <c r="M70" i="5"/>
  <c r="M71" i="5"/>
  <c r="M72" i="5"/>
  <c r="M76" i="5"/>
  <c r="M77" i="5"/>
  <c r="M78" i="5"/>
  <c r="M79" i="5"/>
  <c r="M83" i="5"/>
  <c r="M84" i="5"/>
  <c r="M69" i="5"/>
  <c r="P85" i="5"/>
  <c r="P84" i="5"/>
  <c r="P83" i="5"/>
  <c r="P82" i="5"/>
  <c r="P80" i="5"/>
  <c r="P79" i="5"/>
  <c r="P78" i="5"/>
  <c r="P77" i="5"/>
  <c r="P76" i="5"/>
  <c r="P75" i="5"/>
  <c r="P73" i="5"/>
  <c r="P72" i="5"/>
  <c r="P71" i="5"/>
  <c r="P70" i="5"/>
  <c r="P69" i="5"/>
  <c r="P68" i="5"/>
  <c r="P59" i="5"/>
  <c r="P51" i="5"/>
  <c r="P43" i="5"/>
  <c r="G59" i="5"/>
  <c r="G51" i="5"/>
  <c r="G43" i="5"/>
  <c r="U30" i="5"/>
  <c r="U26" i="5"/>
  <c r="U25" i="5"/>
  <c r="U24" i="5"/>
  <c r="U23" i="5"/>
  <c r="U22" i="5"/>
  <c r="U18" i="5"/>
  <c r="U17" i="5"/>
  <c r="S26" i="5"/>
  <c r="S25" i="5"/>
  <c r="S24" i="5"/>
  <c r="S23" i="5"/>
  <c r="S22" i="5"/>
  <c r="Q18" i="5"/>
  <c r="Q17" i="5"/>
  <c r="K24" i="5"/>
  <c r="G23" i="5" s="1"/>
  <c r="G24" i="5" s="1"/>
  <c r="P194" i="5" l="1"/>
  <c r="P197" i="5" s="1"/>
  <c r="G217" i="5"/>
  <c r="J218" i="5" s="1"/>
  <c r="J91" i="5"/>
  <c r="J100" i="5"/>
  <c r="J95" i="5"/>
  <c r="J73" i="5"/>
  <c r="J80" i="5"/>
  <c r="J85" i="5"/>
  <c r="Q19" i="5"/>
  <c r="S27" i="5"/>
  <c r="P62" i="5"/>
  <c r="G62" i="5"/>
  <c r="T274" i="4"/>
  <c r="I276" i="4"/>
  <c r="I275" i="4"/>
  <c r="I274" i="4"/>
  <c r="P274" i="4" s="1"/>
  <c r="Y274" i="4" s="1"/>
  <c r="G110" i="5" s="1"/>
  <c r="G276" i="4"/>
  <c r="P276" i="4" s="1"/>
  <c r="Y276" i="4" s="1"/>
  <c r="G111" i="5" s="1"/>
  <c r="G275" i="4"/>
  <c r="P275" i="4" s="1"/>
  <c r="Y275" i="4" s="1"/>
  <c r="I125" i="5" s="1"/>
  <c r="G274" i="4"/>
  <c r="I273" i="4"/>
  <c r="G273" i="4"/>
  <c r="R273" i="4" s="1"/>
  <c r="Y273" i="4" s="1"/>
  <c r="K109" i="5" s="1"/>
  <c r="K117" i="5" s="1"/>
  <c r="I272" i="4"/>
  <c r="P272" i="4" s="1"/>
  <c r="Y272" i="4" s="1"/>
  <c r="G272" i="4"/>
  <c r="I271" i="4"/>
  <c r="G271" i="4"/>
  <c r="P271" i="4" s="1"/>
  <c r="I270" i="4"/>
  <c r="P270" i="4" s="1"/>
  <c r="Y270" i="4" s="1"/>
  <c r="G270" i="4"/>
  <c r="I269" i="4"/>
  <c r="G269" i="4"/>
  <c r="P269" i="4" s="1"/>
  <c r="Y269" i="4" s="1"/>
  <c r="I268" i="4"/>
  <c r="G268" i="4"/>
  <c r="I267" i="4"/>
  <c r="G267" i="4"/>
  <c r="P267" i="4" s="1"/>
  <c r="Y267" i="4" s="1"/>
  <c r="G109" i="5" s="1"/>
  <c r="I266" i="4"/>
  <c r="R266" i="4" s="1"/>
  <c r="G266" i="4"/>
  <c r="I265" i="4"/>
  <c r="I277" i="4" s="1"/>
  <c r="G265" i="4"/>
  <c r="P265" i="4" s="1"/>
  <c r="Y265" i="4" s="1"/>
  <c r="I123" i="5" s="1"/>
  <c r="K276" i="4"/>
  <c r="T276" i="4" s="1"/>
  <c r="K275" i="4"/>
  <c r="T275" i="4" s="1"/>
  <c r="K274" i="4"/>
  <c r="K273" i="4"/>
  <c r="T273" i="4" s="1"/>
  <c r="K272" i="4"/>
  <c r="T272" i="4" s="1"/>
  <c r="K271" i="4"/>
  <c r="T271" i="4" s="1"/>
  <c r="K270" i="4"/>
  <c r="T270" i="4" s="1"/>
  <c r="K269" i="4"/>
  <c r="T269" i="4" s="1"/>
  <c r="K268" i="4"/>
  <c r="T268" i="4" s="1"/>
  <c r="K267" i="4"/>
  <c r="T267" i="4" s="1"/>
  <c r="K266" i="4"/>
  <c r="T266" i="4" s="1"/>
  <c r="K265" i="4"/>
  <c r="T265" i="4" s="1"/>
  <c r="G253" i="4"/>
  <c r="P252" i="4" s="1"/>
  <c r="G246" i="4"/>
  <c r="P245" i="4" s="1"/>
  <c r="G247" i="4" s="1"/>
  <c r="G239" i="4"/>
  <c r="P238" i="4" s="1"/>
  <c r="P232" i="4"/>
  <c r="G231" i="4" s="1"/>
  <c r="G226" i="4"/>
  <c r="G213" i="4"/>
  <c r="G206" i="4"/>
  <c r="P197" i="4"/>
  <c r="G199" i="4" s="1"/>
  <c r="G192" i="4"/>
  <c r="P185" i="4"/>
  <c r="P225" i="4"/>
  <c r="G225" i="4"/>
  <c r="P218" i="4"/>
  <c r="G218" i="4"/>
  <c r="P212" i="4"/>
  <c r="G212" i="4"/>
  <c r="P268" i="4" l="1"/>
  <c r="Y268" i="4" s="1"/>
  <c r="I124" i="5" s="1"/>
  <c r="G126" i="5" s="1"/>
  <c r="G142" i="5" s="1"/>
  <c r="G116" i="5"/>
  <c r="G117" i="5" s="1"/>
  <c r="G277" i="4"/>
  <c r="R277" i="4"/>
  <c r="Y266" i="4"/>
  <c r="G101" i="5"/>
  <c r="G86" i="5"/>
  <c r="Q30" i="5"/>
  <c r="G240" i="4"/>
  <c r="P239" i="4"/>
  <c r="G254" i="4"/>
  <c r="P253" i="4"/>
  <c r="P246" i="4"/>
  <c r="P233" i="4"/>
  <c r="G232" i="4"/>
  <c r="P205" i="4"/>
  <c r="G205" i="4"/>
  <c r="P198" i="4"/>
  <c r="G198" i="4"/>
  <c r="P191" i="4"/>
  <c r="G191" i="4"/>
  <c r="P184" i="4"/>
  <c r="G184" i="4"/>
  <c r="P277" i="4" l="1"/>
  <c r="G177" i="4"/>
  <c r="P176" i="4" s="1"/>
  <c r="G178" i="4" s="1"/>
  <c r="P177" i="4" l="1"/>
  <c r="G33" i="4"/>
  <c r="G34" i="4" s="1"/>
  <c r="G35" i="4" s="1"/>
  <c r="G36" i="4" s="1"/>
  <c r="G37" i="4" s="1"/>
  <c r="G38" i="4" s="1"/>
  <c r="G39" i="4" s="1"/>
  <c r="G40" i="4" s="1"/>
  <c r="G41" i="4" s="1"/>
  <c r="G42" i="4" s="1"/>
  <c r="J78" i="4"/>
  <c r="G78" i="4"/>
  <c r="G121" i="3"/>
  <c r="N121" i="3"/>
  <c r="N110" i="3"/>
  <c r="G110" i="3"/>
  <c r="N98" i="3"/>
  <c r="G98" i="3"/>
  <c r="N86" i="3"/>
  <c r="G86" i="3"/>
  <c r="N75" i="3"/>
  <c r="G75" i="3"/>
  <c r="N64" i="3"/>
  <c r="G64" i="3"/>
  <c r="N53" i="3"/>
  <c r="G53" i="3"/>
  <c r="T1" i="1" l="1"/>
  <c r="G7" i="3" l="1"/>
  <c r="G8" i="3" s="1"/>
  <c r="G9" i="3" s="1"/>
  <c r="G10" i="3" s="1"/>
  <c r="G11" i="3" s="1"/>
  <c r="G12" i="3" s="1"/>
  <c r="G13" i="3" s="1"/>
  <c r="G14" i="3" s="1"/>
  <c r="G15" i="3" s="1"/>
  <c r="G16" i="3" s="1"/>
</calcChain>
</file>

<file path=xl/sharedStrings.xml><?xml version="1.0" encoding="utf-8"?>
<sst xmlns="http://schemas.openxmlformats.org/spreadsheetml/2006/main" count="1675" uniqueCount="621">
  <si>
    <t>الإطار النظري للمحاسبة</t>
  </si>
  <si>
    <t>تسجيل العمليات المالية</t>
  </si>
  <si>
    <t>الدورة المحاسبية</t>
  </si>
  <si>
    <t>القوائم المالية</t>
  </si>
  <si>
    <t>التسويات الجردية</t>
  </si>
  <si>
    <t>الرواتب والاجور</t>
  </si>
  <si>
    <t>تعريف المحاسبة</t>
  </si>
  <si>
    <t>أهداف المحاسبة</t>
  </si>
  <si>
    <t>المستفيدون من المعلومات المحاسبية</t>
  </si>
  <si>
    <t>الخصائص الأساسية للمعلومات</t>
  </si>
  <si>
    <t>الأفتراضات المحاسبية</t>
  </si>
  <si>
    <t>المباديء المحاسبية</t>
  </si>
  <si>
    <t>الاصطلاحات الأساسية في المحاسبة</t>
  </si>
  <si>
    <t>نظرية القيد المزدوج</t>
  </si>
  <si>
    <t>أنواع الحسابات</t>
  </si>
  <si>
    <t>مفهوم معادلة الميزانية</t>
  </si>
  <si>
    <t>المحاسبة المالية</t>
  </si>
  <si>
    <t>تحديد العمليات المالية</t>
  </si>
  <si>
    <t>التسجيل في دفتر اليومية</t>
  </si>
  <si>
    <t>الترحيل إلي دفتر الاستاذ</t>
  </si>
  <si>
    <t>الترصيد</t>
  </si>
  <si>
    <t>إعداد ميزان المراجعة</t>
  </si>
  <si>
    <t>قائمة الدخل</t>
  </si>
  <si>
    <t>قائمة المركز المالي</t>
  </si>
  <si>
    <t>إعداد القوائم المالية</t>
  </si>
  <si>
    <t>قيود إقفال الحسابات</t>
  </si>
  <si>
    <t>أنواع قيود التسويات</t>
  </si>
  <si>
    <t>المصروفات المستحقة</t>
  </si>
  <si>
    <t>المصروفات المقدمة</t>
  </si>
  <si>
    <t>الإيرادات المستحقة</t>
  </si>
  <si>
    <t>الإيرادات المقدمة</t>
  </si>
  <si>
    <t>ورقة العمل</t>
  </si>
  <si>
    <t xml:space="preserve">مكونات الرواتب والاجور </t>
  </si>
  <si>
    <t>القيود المحاسبية</t>
  </si>
  <si>
    <t>مكافأة نهاية الخدمة</t>
  </si>
  <si>
    <t>المعالجة المحاسبية لمكافأه نهاية الخدمة</t>
  </si>
  <si>
    <t>صرف مكافأه نهاية الخدمة</t>
  </si>
  <si>
    <t>المحاسبة في المنشأت التجارية</t>
  </si>
  <si>
    <t>المشتريات</t>
  </si>
  <si>
    <t>المبيعات</t>
  </si>
  <si>
    <t>الاصول النقدية</t>
  </si>
  <si>
    <t>نظام الرقابة علي النقدية</t>
  </si>
  <si>
    <t>صندوق المصروفات النقدية</t>
  </si>
  <si>
    <t>مذكرة تسوية البنك</t>
  </si>
  <si>
    <t>الاستثمار في الاوراق المالية</t>
  </si>
  <si>
    <t>اوراق القبض</t>
  </si>
  <si>
    <t>المخزون السلعي</t>
  </si>
  <si>
    <t>الاصول الثابتة</t>
  </si>
  <si>
    <t>الحسابات المساعدة</t>
  </si>
  <si>
    <t xml:space="preserve">المدينون </t>
  </si>
  <si>
    <t>ظهور المدينين في السجلات</t>
  </si>
  <si>
    <t>أنواع الديون</t>
  </si>
  <si>
    <t>مخصص الديون المشكوك في تحصيلها</t>
  </si>
  <si>
    <t>الديون المعدومة</t>
  </si>
  <si>
    <t>السند الإذني</t>
  </si>
  <si>
    <t>الكمبيالة</t>
  </si>
  <si>
    <t>المعالجة المحاسبية للأوراق التجارية</t>
  </si>
  <si>
    <t>نظام المخزون المستمر</t>
  </si>
  <si>
    <t>نظام الجرد الدوري</t>
  </si>
  <si>
    <t>طبيعة الاصول الثابتة</t>
  </si>
  <si>
    <t>تحديد تكلفة الاصل الثابت</t>
  </si>
  <si>
    <t>طبيعة الاستهلاك</t>
  </si>
  <si>
    <t>الخصوم والحسابات المساعدة</t>
  </si>
  <si>
    <t>الخصوم طويلة الاجل</t>
  </si>
  <si>
    <t>الخصوم الناتجة عن المقدمات والمستحقات</t>
  </si>
  <si>
    <t>الخصوم قصيرة الاجل</t>
  </si>
  <si>
    <t>هي نظام للمعلومات تقوم بترجمة الأحداث الاقتصادية إلي معلومات مفيدة تساعد أطراف عدة في عملية اتخاذ القرارات الاقتصادية .</t>
  </si>
  <si>
    <t>تحديد نتيجة أعمال المنشأة من ربح أو خسارة - تحديد ممتلكات المنشأة والتزاماتها والتغيرات التي تطرأ عليها - توفير المعلومات المالية لإداة المنشأة لمساعدتها في عملية التخطيط والرقابة .</t>
  </si>
  <si>
    <t>توفير المعلومات المالية الملائمة للمستفيدين خارج المنشأة لمساعدتهم في إتخاذ القرارات الاستثمارية وقرارات منح القروض وتقييم درجة السيولة النقدية والموارد الاقتصادية  للمنشأة .</t>
  </si>
  <si>
    <t>إدارة المنشأة - الملاك - المستثمرون - المقرضون - الأجهزة الحكومية - الموظفون .</t>
  </si>
  <si>
    <t>الملائمة - الوضوح - الموضوعية - الدقة - الوقتية .</t>
  </si>
  <si>
    <t>الافتراضات المحاسبية</t>
  </si>
  <si>
    <t xml:space="preserve">الوحدة المحاسبية </t>
  </si>
  <si>
    <t>يقوم هذا الافتراض علي أساس استقلال</t>
  </si>
  <si>
    <t>الوحدات الاقتصادية بعضها عن بعض</t>
  </si>
  <si>
    <t>واستقلالها عن ملاكها .</t>
  </si>
  <si>
    <t>يستنتج هذا الفرض أن لكل منشأة</t>
  </si>
  <si>
    <t>شخصيتها المعنوية المستقلة وكذلك</t>
  </si>
  <si>
    <t>سجلاتها المحاسبية الخاصة بها .</t>
  </si>
  <si>
    <t>الاستمرارية</t>
  </si>
  <si>
    <t xml:space="preserve">يقوم هذا الافتراض علي أساس أن </t>
  </si>
  <si>
    <t xml:space="preserve">المنشأة مستمرة في نشاطها لمدة طويلة </t>
  </si>
  <si>
    <t xml:space="preserve"> </t>
  </si>
  <si>
    <t>وبناء علي هذا الفرض يتم تقييم</t>
  </si>
  <si>
    <t xml:space="preserve"> الأصول علي أساس التكلفة التاريخية .</t>
  </si>
  <si>
    <t>الفترة المحاسبية</t>
  </si>
  <si>
    <t>يقوم هذا الافتراض علي أساس تقسيم</t>
  </si>
  <si>
    <t xml:space="preserve">النشاط الاقتصادي للمنشأة إلي عدة </t>
  </si>
  <si>
    <t xml:space="preserve">فترات دورية غالبا ما تكون سنة من </t>
  </si>
  <si>
    <t>أجل قياس نتيجة نشاطها بصورة دورية .</t>
  </si>
  <si>
    <t>الوحدة النقدية</t>
  </si>
  <si>
    <t>يقوم هذا الافتراض علي أساس أن النقود</t>
  </si>
  <si>
    <t>هي أساس المعاملات الاقتصادية .</t>
  </si>
  <si>
    <t xml:space="preserve">وعلي ذلك يتم استخدامها للقياس </t>
  </si>
  <si>
    <t>والتحليل المحاسبي .</t>
  </si>
  <si>
    <t>التكلفة التاريخية</t>
  </si>
  <si>
    <t>المبادئ المحاسبية</t>
  </si>
  <si>
    <t>المقابلة</t>
  </si>
  <si>
    <t>الثبات</t>
  </si>
  <si>
    <t>الاستحقاق</t>
  </si>
  <si>
    <t>تحقق الإيرادات</t>
  </si>
  <si>
    <t>الإفصاح</t>
  </si>
  <si>
    <t>عودة</t>
  </si>
  <si>
    <t>يعني هذا المبدأ أن يتم تسجيل العمليات</t>
  </si>
  <si>
    <t>المالية في السجلات علي أساس التكلفة</t>
  </si>
  <si>
    <t>الفعلية ولاينظر إلي القيمة السوقية .</t>
  </si>
  <si>
    <t>تعني مقابلة المصروفات بالإيرادات</t>
  </si>
  <si>
    <t>بحيث يتم تحميل الفترة المحاسبية</t>
  </si>
  <si>
    <t>بما يخصها من المصروفات التي ساهمت</t>
  </si>
  <si>
    <t xml:space="preserve">في تحقيق الإيرادات التي تخص نفس </t>
  </si>
  <si>
    <t>الفترة  بغض النظر هل تم دفع</t>
  </si>
  <si>
    <t>المصروفات ام لا .</t>
  </si>
  <si>
    <t>يقصد بهذا المبدأ التزام المنشأة عند</t>
  </si>
  <si>
    <t>استخدامها لأحد طرق المحاسبة بعدم</t>
  </si>
  <si>
    <t xml:space="preserve">تغيير الطريقة من سنة لأخري إلا في </t>
  </si>
  <si>
    <t>ظروف مبررة .</t>
  </si>
  <si>
    <t>يعني هذا المبدأ أن جميع الإيرادات التي</t>
  </si>
  <si>
    <t xml:space="preserve">تخص السنة تؤخد في الإعتبار سواء </t>
  </si>
  <si>
    <t>حصلت أم لم تحصل وكذلك المصروفات .</t>
  </si>
  <si>
    <t>الهدف من هذا المبدأ معرفة نتيجة النشاط</t>
  </si>
  <si>
    <t>الفعلي بغض النظر عن التدفقات التقدية .</t>
  </si>
  <si>
    <t>يقوم هذا المبدأ علي أساس عدم الاعتراف</t>
  </si>
  <si>
    <t xml:space="preserve">بالإيراد وتسجيلة بالسجلات إلا بعد </t>
  </si>
  <si>
    <t xml:space="preserve">تحققة  والهدف من هذا المبدأ أنه يساعد </t>
  </si>
  <si>
    <t>علي ضمان الدقة في تحديد إيرادات المنشأة</t>
  </si>
  <si>
    <t>بناء علي دليل مادي موضوعي .</t>
  </si>
  <si>
    <t xml:space="preserve">الحيطة والحذر </t>
  </si>
  <si>
    <t>يقصد بهذا المبدأ عدم أخذ الارباح</t>
  </si>
  <si>
    <t xml:space="preserve"> المتوقعة في الإعتبار إلا عند تحققها في</t>
  </si>
  <si>
    <t>حين أن الخسائر تؤخد في الحسبان قبل</t>
  </si>
  <si>
    <t>حدوثها والهدف من هذا المبدأ إلي عدم</t>
  </si>
  <si>
    <t>تضخيم أرباح المنشأة إلا بأرباح حقيقة</t>
  </si>
  <si>
    <t>والاحتياط لأي خسائر متوقعة .</t>
  </si>
  <si>
    <t>يعني هذا المبدأ إظهار جميع المعلومات</t>
  </si>
  <si>
    <t>التي يحتاجها المستفيدون لمساعدتهم</t>
  </si>
  <si>
    <t xml:space="preserve">في اتخاذ القرارات والهدف من هذا المبدأ </t>
  </si>
  <si>
    <t>ضمان الشفافية في أداء المنشأة .</t>
  </si>
  <si>
    <t xml:space="preserve">المصطلحات المحاسبية </t>
  </si>
  <si>
    <t xml:space="preserve">هي جميع الممتلكات التي يتم اقتناؤها </t>
  </si>
  <si>
    <t xml:space="preserve">بهدف المساعدة في العمل والإنتاج </t>
  </si>
  <si>
    <t>وليس بهدف إعادة بيعها  مثل المباني</t>
  </si>
  <si>
    <t>والسيارات والالات والاراضي .</t>
  </si>
  <si>
    <t>الاصول المتداولة</t>
  </si>
  <si>
    <t>هي النقدية والممتلكات الاخري التي</t>
  </si>
  <si>
    <t>يتوقع تحوليها إلي نقدية أو بيعها أو</t>
  </si>
  <si>
    <t xml:space="preserve">استخدامها خلال السنة مثل النقدية </t>
  </si>
  <si>
    <t>والمخزون والاستثمارات قصيرة الاجل .</t>
  </si>
  <si>
    <t>الاصول غير الملموسة</t>
  </si>
  <si>
    <t>هي الممتلكات التي ليس لها كيان مادي</t>
  </si>
  <si>
    <t>ملموس ولكنها تساهم في نشاط المنشأة</t>
  </si>
  <si>
    <t>مثل شهرة المحل وحقوق النشر والاختراع .</t>
  </si>
  <si>
    <t>حقوق الملكية</t>
  </si>
  <si>
    <t>المصروفات</t>
  </si>
  <si>
    <t>ميزان المراجعة</t>
  </si>
  <si>
    <t>دليل الحسابات</t>
  </si>
  <si>
    <t>الاصول</t>
  </si>
  <si>
    <t>هي جميع الموارد الاقتصادية التي تملكها</t>
  </si>
  <si>
    <t>المنشأة والتي يمكن قياسها وفقا لمبادئ</t>
  </si>
  <si>
    <t>المحاسبة المتعارف عليها وتنقسم إلي</t>
  </si>
  <si>
    <t>الخصوم</t>
  </si>
  <si>
    <t>هي الالتزامات التي علي المنشأة تجاه الغير</t>
  </si>
  <si>
    <t xml:space="preserve">والتي يمكن قياسها وفقا لمبادئ المحاسبة </t>
  </si>
  <si>
    <t xml:space="preserve">المتعارف عليها وتنقسم إلي </t>
  </si>
  <si>
    <t>هي الالتزامات علي المنشأة تجاه الغير التي</t>
  </si>
  <si>
    <t>يستحق سدادها خلال فترة أكتر من سنة</t>
  </si>
  <si>
    <t>مالية مثل القروض طويلة الاجل .</t>
  </si>
  <si>
    <t>يستحق سدادها خلال السنة مثل الدائنين</t>
  </si>
  <si>
    <t>والاقساط المستحقة سنويا علي الديون</t>
  </si>
  <si>
    <t>طويلة الاجل .</t>
  </si>
  <si>
    <t>هي الالتزامات علي المنشأة تجاه ملاكها</t>
  </si>
  <si>
    <t xml:space="preserve">وهي عبارة عن الموارد المستثمرة من قبل </t>
  </si>
  <si>
    <t>المالك هي تساوي جميع الاصول مطروح</t>
  </si>
  <si>
    <t>منها جميع الخصوم .</t>
  </si>
  <si>
    <t>قائمة تبين الحالة المالية للمنشأة في</t>
  </si>
  <si>
    <t xml:space="preserve">تاريخ معين وتتضمن ملخص لجميع </t>
  </si>
  <si>
    <t>الاصول والخصوم وحقوق الملكية</t>
  </si>
  <si>
    <t>الخاصة بالمنشأة .</t>
  </si>
  <si>
    <t xml:space="preserve">قائمة تبين نتيجة نشاط المنشأة من ربح </t>
  </si>
  <si>
    <t>أو خسارة وذلك بمقابلة الايرادات</t>
  </si>
  <si>
    <t>بالمصروفات المرتبطة بيها خلال الفترة</t>
  </si>
  <si>
    <t>المحاسبية .</t>
  </si>
  <si>
    <t xml:space="preserve">الايرادات </t>
  </si>
  <si>
    <t>جميع ماتحصل عليه المنشأة مقابل بيع</t>
  </si>
  <si>
    <t>البضائع وتقديم الخدمات إضافة الي</t>
  </si>
  <si>
    <t>ارباح الاستثمارات .</t>
  </si>
  <si>
    <t xml:space="preserve">جميع التكاليف التي تتحملها المنشأة </t>
  </si>
  <si>
    <t>مقابل حصولها علي الايرادات مثل تكلفة</t>
  </si>
  <si>
    <t xml:space="preserve">البضاعة المباعه والخدمات المستخدمة في </t>
  </si>
  <si>
    <t>العمليات .</t>
  </si>
  <si>
    <t xml:space="preserve">قائمة بجميع حسابات دفتر الاستاذ </t>
  </si>
  <si>
    <t xml:space="preserve">وارصدتها وتوازن الميزان يعتبر مؤشرا </t>
  </si>
  <si>
    <t>علي صحة ارصدة هذة الحسابات</t>
  </si>
  <si>
    <t>ولكنه ليس دليلا قطعيا علي عدم وجود</t>
  </si>
  <si>
    <t>أخطأ فيها .</t>
  </si>
  <si>
    <t>قائمة تضم اسماء جميع حسابات دفتر</t>
  </si>
  <si>
    <t>الاستاذ ويتم ترتيب الحسابات هذة</t>
  </si>
  <si>
    <t>عادة علي حسب تسلسلها في قائمة المركز</t>
  </si>
  <si>
    <t>المالي وقائمة الدخل .</t>
  </si>
  <si>
    <t xml:space="preserve">نظرية القيد المزدوج </t>
  </si>
  <si>
    <t>تقوم المحاسبة علي فكرة سهلة وهي أن اي عملية مالية تتكون من طرفين , طرف يأخد يسمي مدين وطرف يعطي يسمي دائن .</t>
  </si>
  <si>
    <t>مثال عملي</t>
  </si>
  <si>
    <t>بدأت مؤسسة ريهام محمد  نشاطها في صيانة المباني بتاريخ 1-6-2017 برأس مال قدرة 350.000 دولار تم إيداعها في البنك .</t>
  </si>
  <si>
    <t>تم استئجار مبني بتاريخ 5-6-2017 من شركة محمد زيدان ليكون مقرا للمؤسسة بمبلغ 20.000 دولار سنويا تم دفعها بشيك .</t>
  </si>
  <si>
    <t>في 15-6-2017 تم سحب مبلغ 15.000 دولار من البنك وادوع في الصندوق لمقابلة المصروفات المستعجلة .</t>
  </si>
  <si>
    <t>تم شراء أثاث بتاريخ 20-6-2017 بمبلغ 9.000 بشيك .</t>
  </si>
  <si>
    <t>قامت المؤسسة بتاريخ 1-7-2017 بشراء بعض المعدات بمبلغ 120.000 دولار تم دفعها بشيك .</t>
  </si>
  <si>
    <t>قامت المؤسسة بتاريخ 10-7-2017 بعمل ترميم لمدرسة أحمد فهمي الخاصة بمبلغ 70.000 دولار وتم استلام القيمة بشيك .</t>
  </si>
  <si>
    <t>في 15-7-2017 تم سداد فاتورة الكهرباء نقدا بمبلغ 1.500 دولار .</t>
  </si>
  <si>
    <t>قامت المؤسسة بتاريخ 20-7-2017 بعمل صيانة لمركز فاطمة الطبي بمبلغ 45.000 دولار علي الحساب .</t>
  </si>
  <si>
    <t>قامت المؤسسة بتاريخ 28-7-2017 بسداد قيمة السيارة التي تم شراؤها من شركة روبي للسيارات بشيك علي البنك .</t>
  </si>
  <si>
    <t>تم شراء سيارة صغيرة بتاريخ 25-6-2017 لاستخدامها في أعمال المؤسسة بمبلغ 30.000 دولار من شركة روبي للسيارات بالاجل .</t>
  </si>
  <si>
    <t>بلغت رواتب واجور العاملين 25.000 دولار تم دفعها بشيك بتاريخ 30-7-2017 .</t>
  </si>
  <si>
    <t>حل المثال</t>
  </si>
  <si>
    <t>دائن</t>
  </si>
  <si>
    <t>البيان</t>
  </si>
  <si>
    <t>التاريخ</t>
  </si>
  <si>
    <t>م</t>
  </si>
  <si>
    <t>مدين</t>
  </si>
  <si>
    <t>من حــ/ البنك</t>
  </si>
  <si>
    <t>إلي حــ/ رأس المال</t>
  </si>
  <si>
    <t>من حــ/ الإيجار</t>
  </si>
  <si>
    <t>إلي حــ/ البنك</t>
  </si>
  <si>
    <t>من حــ/ الصندوق</t>
  </si>
  <si>
    <t xml:space="preserve">إلي حــ/ البنك </t>
  </si>
  <si>
    <t>من حــ/ الأثاث</t>
  </si>
  <si>
    <t>إلي حــ/  البنك</t>
  </si>
  <si>
    <t>من حــ/  السيارة</t>
  </si>
  <si>
    <t xml:space="preserve">إلي حــ/  شركة روبي للسيارات </t>
  </si>
  <si>
    <t>من حــ/  المعدات</t>
  </si>
  <si>
    <t>إلي حــ/ الإيرادات</t>
  </si>
  <si>
    <t>15/7/2017</t>
  </si>
  <si>
    <t>15/6/2017</t>
  </si>
  <si>
    <t>20/6/2017</t>
  </si>
  <si>
    <t>25/6/2017</t>
  </si>
  <si>
    <t>إلي حــ/ الصندوق</t>
  </si>
  <si>
    <t>من حــ/ مصاريف الكهرباء</t>
  </si>
  <si>
    <t>20/7/2017</t>
  </si>
  <si>
    <t>من حــ/ مركز فاطمة الطبي</t>
  </si>
  <si>
    <t>28/7/2017</t>
  </si>
  <si>
    <t>من حــ/  شركة روبي للسيارات</t>
  </si>
  <si>
    <t>30/7/2017</t>
  </si>
  <si>
    <t>من حــ/ اجور ورواتب</t>
  </si>
  <si>
    <t xml:space="preserve">معادلة الميزانية قائمة علي فكرة منطقية هي أن ماتملكة من ثروة يساوي مصدر هذه الثروة  </t>
  </si>
  <si>
    <t xml:space="preserve">الاصول = الخصوم + حقوق الملكية </t>
  </si>
  <si>
    <t>بدأت مؤسسة زيدان  للصيانة نشاطها في صيانة أجهزة الكمبيوتر بتاريخ 1-1-2017 برأس مال قدر 250.000 دولار تم إيداعها ف البنك</t>
  </si>
  <si>
    <t>بنك</t>
  </si>
  <si>
    <t>الخصوم + حقوق الملكية</t>
  </si>
  <si>
    <t>رأس المال</t>
  </si>
  <si>
    <t xml:space="preserve">الاصول </t>
  </si>
  <si>
    <t>سيارة</t>
  </si>
  <si>
    <t>في 6-1-2017 تم شراء اثات بمبلغ 10.000 دولار من شركة مفروشات عبدالله بالاجل .</t>
  </si>
  <si>
    <t>في 5-1-2017 تم شراء سيارة بمبلغ 50.000 دولار بشيك علي البنك .</t>
  </si>
  <si>
    <t>اثاث</t>
  </si>
  <si>
    <t>دائنون ( مفروشات عبدالله)</t>
  </si>
  <si>
    <t>في 10-1-2017 تم سداد فاتورة الهاتف بشيك وكان مبلغ الفاتورة 3.000 دولار .</t>
  </si>
  <si>
    <t>مصاريف الهاتف</t>
  </si>
  <si>
    <t>في 12-1-2017 تم شراء ادوات مكتبيه بقيمة 2.000 دولار من شركة عبدالرحمن بالاجل .</t>
  </si>
  <si>
    <t>دائنون (مكتبة عبدالرحمن)</t>
  </si>
  <si>
    <t>مصاريف ادوات مكتبيه</t>
  </si>
  <si>
    <t>في 15-1-2017 تم صيانة اجهزة الكمبيوتر لاحد العملاء بقيمة 8.000 دولار تم استلامها بشيك .</t>
  </si>
  <si>
    <t>إيرادات</t>
  </si>
  <si>
    <t>مصاريف</t>
  </si>
  <si>
    <t>الاصول = حقوق الملكيه ( + الايرادات - المصروفات )  الخصوم</t>
  </si>
  <si>
    <t>الاصول + المصروفات = حقوق الملكيه +  الخصوم  +الايرادات</t>
  </si>
  <si>
    <t>الاصول = حقوق الملكيه + الخصوم</t>
  </si>
  <si>
    <t xml:space="preserve">تمثل الدورة المحاسبية المسار الذي تمر بيه الاحداث الاقتصادية الخاصة بالمنشأة والتي لها طبيعة مالية يمكن قياسها </t>
  </si>
  <si>
    <t>الترحيل الي دفتر الاستاذ</t>
  </si>
  <si>
    <t>إعداد ميزان المراجعة بعد التسويات</t>
  </si>
  <si>
    <t>يتم في هذة الخطوة تحليل الاحداث الاقتصادية لتحقيق الهدفين التاليين :</t>
  </si>
  <si>
    <t>تحديد العمليات المالية الخاصة بالمنشأة . وهذا يعني استبعاد العمليات المالية التي ليس للمنشأة علاقة بها مثل</t>
  </si>
  <si>
    <t>التصرفات المالية الخاصة بملاك المنشأة والتي ليست المنشأة طرفا فيها .</t>
  </si>
  <si>
    <t xml:space="preserve">تحديد العمليات القابله للقياس ( اي التي يمكن التعبير عنها بوحدة النقد ) مثل عملية شراء سيارة خاصة بنقل البظائع </t>
  </si>
  <si>
    <t xml:space="preserve">فمثل هذه العملية ي التي يتم تسجيلها في حين يوجد عمليات خاصة بالمنشأة ولكن لايمكن التعبير عنها بالنقود مثل </t>
  </si>
  <si>
    <t>قراؤرات التعيين وقرارات نقل الموظفين  والتغيير في السياسات والاهداف فمثل هذه العمليات لايمكن تسجيلها .</t>
  </si>
  <si>
    <t>بعد تحديد العمليات المالية التي يجب تسجيلها في سجلات المنشأة يتم الانتقال إلي الخطوة الثانية وهي</t>
  </si>
  <si>
    <t>التسجيل في دفتر اليومية .</t>
  </si>
  <si>
    <t>يسجل في هذا الدفتر جميع العمليات المالية الخاصة بالمنشأة حسب تسلسها التاريخي وطقا لظري القيدالمزدوج والشكل التالي يوضح نموذج دفتر اليومية</t>
  </si>
  <si>
    <t>مبالغ مدينة</t>
  </si>
  <si>
    <t>مبالغ دائنة</t>
  </si>
  <si>
    <t>بيان</t>
  </si>
  <si>
    <t>رقم القيد</t>
  </si>
  <si>
    <t>صفحة الاستاذ</t>
  </si>
  <si>
    <t>وكمثال علي التسجيل في دفتر اليومية سوف نقوم بإثبات العمليات المالية الخاصة بمؤسسة ريهام محمد الواردة في المثال في الفصل الثاني ( تسجيل العمليات المالية )</t>
  </si>
  <si>
    <t>بداية النشاط</t>
  </si>
  <si>
    <t>دفع فيمة الايجار بشيك</t>
  </si>
  <si>
    <t>نقدية الصندوق لمقابلة الاحتياجات</t>
  </si>
  <si>
    <t>شراء اثاث بشيك</t>
  </si>
  <si>
    <t>شراء سيارة بالاجل</t>
  </si>
  <si>
    <t>شراء معدات بشيك</t>
  </si>
  <si>
    <t xml:space="preserve">ترميم مدرسة احمد فهمي </t>
  </si>
  <si>
    <t>سداد فاتورة الكهرباء نقدا</t>
  </si>
  <si>
    <t>صيانة مركز فاطمة الطبي بالاجل</t>
  </si>
  <si>
    <t>سداد المستحق لشركة روبي للسيارات</t>
  </si>
  <si>
    <t>سداد الروتب والاجور بشيك</t>
  </si>
  <si>
    <t>المجموع</t>
  </si>
  <si>
    <t xml:space="preserve">بعد تسجيل العمليات المالية التي قامت بها المنشأة في دفتر اليومية فإننا نحتاج إلي تصنيف هذه العمليات لكي نحصل علي معلومات اكثر دقة عن الوضع المالي للمنشأة </t>
  </si>
  <si>
    <t>وهذة مهمة الخطوة الثالثة وهي الترحيل إلي دفتر الاستاذ .</t>
  </si>
  <si>
    <t xml:space="preserve">تقوم فكرة دفتر الاستاذ علي تجميع كل العمليات الخاصة بحساب معين ( الطرف المدين والطرف الدائن ) في صفجة واحدة او اكتر </t>
  </si>
  <si>
    <t>وتسمي طريقة نقل العمليات من دفتر اليومية إلي دفتر الاستاذ ( عملية الترحيل ) .</t>
  </si>
  <si>
    <t>وبعد الانتهاء من عملية ترحيل جميع العمليات يتم مقارنة الجانب المدين مع الجانب الدائن لمعرفة الرصيد وتسمي هذة العملية ( الترصيد ) .</t>
  </si>
  <si>
    <t>ويوضح الشكل التالي نموذج لأحد الحسابات في دفتر الاستاذ.</t>
  </si>
  <si>
    <t>المبلغ</t>
  </si>
  <si>
    <t>رقم قيد اليومية</t>
  </si>
  <si>
    <t>نقوم بترحيل القيود المسجلة في دفتر اليومية في مثالنا السابق إلي دفتر الاستاذ .</t>
  </si>
  <si>
    <t>حـــــ/</t>
  </si>
  <si>
    <t>إلي حــ/</t>
  </si>
  <si>
    <t>من حـ/</t>
  </si>
  <si>
    <t>حـــــ/ البنك</t>
  </si>
  <si>
    <t>من حـ/ الإيجار</t>
  </si>
  <si>
    <t>من حـ/ الصندوق</t>
  </si>
  <si>
    <t>من حـ/ الاثاث</t>
  </si>
  <si>
    <t>من حـ/ المعدات</t>
  </si>
  <si>
    <t>من حـ/ شركة روبي للسيارات</t>
  </si>
  <si>
    <t>من حـ/ رواتب واجور</t>
  </si>
  <si>
    <t>حـــــ/ رأس المال</t>
  </si>
  <si>
    <t xml:space="preserve">من حـ/ البنك </t>
  </si>
  <si>
    <t>حـــــ/ الإيجار</t>
  </si>
  <si>
    <t>حـــــ/ الصندوق</t>
  </si>
  <si>
    <t>من حـ/ مصاريف الكهرباء</t>
  </si>
  <si>
    <t>حـــــ/ الاثاث</t>
  </si>
  <si>
    <t>حـــــ/ السيارة</t>
  </si>
  <si>
    <t>إلي حــ/ شركة روبي للسيارات</t>
  </si>
  <si>
    <t>حـــــ/ شركة روبي للسيارت</t>
  </si>
  <si>
    <t>من حـ/ السيارة</t>
  </si>
  <si>
    <t>حـــــ/ المعدات</t>
  </si>
  <si>
    <t>حـــــ/ الإبرادات</t>
  </si>
  <si>
    <t>من حـ/ البنك</t>
  </si>
  <si>
    <t>من حـ/ مركز فاطمة الطبي</t>
  </si>
  <si>
    <t>حـــــ/ مصاريف الكهرباء</t>
  </si>
  <si>
    <t>حـــــ/ مركز فاطمة الطبي</t>
  </si>
  <si>
    <t>حـــــ/ رواتب واجور</t>
  </si>
  <si>
    <t>بعد الانتهاء من ترحيل  جميع قيود اليومية إلي الحسابات المتخصصة في دفتر الاستاذ يتم ترصيد الحسابات لمعرفة أثر العمليات المالية عليها</t>
  </si>
  <si>
    <t>ويتم إتباع الخطوات التالية عند عملية الترصيد :</t>
  </si>
  <si>
    <t>يتم جمع الجانب الاكبر من الحساب .</t>
  </si>
  <si>
    <t>ينقل المجوع إلي الجانب الاخر من الحساب .</t>
  </si>
  <si>
    <t>يكون رصيد الحساب هو المتمم الحسابي الذي تم إضافته إلي الجانب الاخر ( الاصغر ) ليتساوي مع الجانب الاكبر .</t>
  </si>
  <si>
    <t>وللتوضيح نقوم بترصيد الحسابات في مثالنا السابق :</t>
  </si>
  <si>
    <t>رصيد منقول                                    1/1/2018</t>
  </si>
  <si>
    <t>رصيد ( مرحل )</t>
  </si>
  <si>
    <t>30/12/2017</t>
  </si>
  <si>
    <t>حـــــ/ الإيرادات</t>
  </si>
  <si>
    <t>بعد الانتهاء من عملية الترحيل والترصيد لجميع الحسابات فإننا نحتاج إلي التأكد من أن عملية التسجيل في دفتري اليومية والاستاذ تمت بشكل سليم ولذلك نوم بعمل ميزان المراجعة .</t>
  </si>
  <si>
    <t>ميزان المراجعة بالمجاميع</t>
  </si>
  <si>
    <t>ميزان المراجعة بالارصدة</t>
  </si>
  <si>
    <t>مجموع الجانب</t>
  </si>
  <si>
    <t>المدين</t>
  </si>
  <si>
    <t>الدائن</t>
  </si>
  <si>
    <t>اسم الحساب</t>
  </si>
  <si>
    <t>ارصدة</t>
  </si>
  <si>
    <t>مدينة</t>
  </si>
  <si>
    <t xml:space="preserve">ارصدة </t>
  </si>
  <si>
    <t>دائنة</t>
  </si>
  <si>
    <t>ولزيادة التوضيح نقوم بإعداد ميزاني المراجعة بالمجاميع والارصدة بالتطبيق ع نفس المثال .</t>
  </si>
  <si>
    <t>مقدمة</t>
  </si>
  <si>
    <t>تعتبر القوائم المالية المخرج النهائي للنظام المحاسبي وهي الوسيلة الرئيسية لتوصيل المعلومات المالية للمستفيدين لمساعدتهم في تقييم أدء المنشأة .</t>
  </si>
  <si>
    <t>عبارة عن تقرير يبين نتيجة نشاط المنشأة من ربح أو خسارة وذلك بمقابلة الإيرادات بالمصروفات المرتبطة بها خلال السنة أو الفترة المحاسبية .</t>
  </si>
  <si>
    <t>نماذج قائمة الدخل</t>
  </si>
  <si>
    <t>النموذج الاول</t>
  </si>
  <si>
    <t>يتم إعداد هذا النموذج لي شكل حساب يخصص الجانب المدين للمصروفات والجانب</t>
  </si>
  <si>
    <t>الدائن للإيرادات والفرق بين الجانبين يمثل نتيجة النشاط من ربح أو خسارة .</t>
  </si>
  <si>
    <t>النموذج الثاني</t>
  </si>
  <si>
    <t>شركة زيدان للتجارة</t>
  </si>
  <si>
    <t>قائمة الدخل للسنة المنتهية في 30-12-2017</t>
  </si>
  <si>
    <t>رواتب واجور</t>
  </si>
  <si>
    <t>إيجار</t>
  </si>
  <si>
    <t>كهرباء</t>
  </si>
  <si>
    <t>مياة</t>
  </si>
  <si>
    <t>مطبوعات</t>
  </si>
  <si>
    <t>صافي الربح</t>
  </si>
  <si>
    <t xml:space="preserve">إيرادات استثمارات هندسية </t>
  </si>
  <si>
    <t>إيرادات استمارات عقارية</t>
  </si>
  <si>
    <t>يتم إعداد هذا النموذج علي شكل تقرير يبدأ بالإيرادات ثم يطرح منها المصروفات ليتم</t>
  </si>
  <si>
    <t>التوصل إل نتيجة النشاط م ربح أو خسارة .</t>
  </si>
  <si>
    <t>الإيرادات</t>
  </si>
  <si>
    <t>إجمالي الايرادات</t>
  </si>
  <si>
    <t>إجمالي المصروفات</t>
  </si>
  <si>
    <t>يجب أن يذكر في أعلي قائمة الدخل اسم المنشأة .</t>
  </si>
  <si>
    <t>يجب أن يذكر في أعلي قائمة الدخل نوع القائمة .</t>
  </si>
  <si>
    <t>يجب أن يذكر في أعلي قائمة الدخل الفترة المالية التي تغطيها .</t>
  </si>
  <si>
    <t>قائمة المركز المالي ( الميزانية )</t>
  </si>
  <si>
    <t>عبارة عن تقرير عن الحالة المالية للمنشأة في تاريخ معين . فهي قائمة تظهر ما للمنشأة وما عليها في تاريخ معين وهي ملخص لجميع الاصول والخصوم وحقوق الملكية للمنشأة .</t>
  </si>
  <si>
    <t>شكل حساب يخصص الجانب الايمن للخص والجانب الايسر للخصوم وحقوق الملكية ويجب ان يتساوي الجانبين .</t>
  </si>
  <si>
    <t>اصول متداولة</t>
  </si>
  <si>
    <t>اصول ثابتة</t>
  </si>
  <si>
    <t>اجمالي الاصول الثابتة</t>
  </si>
  <si>
    <t>اجمالي الاصول المتداولة</t>
  </si>
  <si>
    <t>اصول غير ملموسة</t>
  </si>
  <si>
    <t>اجمالي الاصول غير الملموسة</t>
  </si>
  <si>
    <t>إجمالي الاصول</t>
  </si>
  <si>
    <t>اراضي</t>
  </si>
  <si>
    <t>مباني</t>
  </si>
  <si>
    <t>الات ومعدات</t>
  </si>
  <si>
    <t xml:space="preserve">بنك </t>
  </si>
  <si>
    <t>صندوق</t>
  </si>
  <si>
    <t>مدينون</t>
  </si>
  <si>
    <t>اوراق قبض</t>
  </si>
  <si>
    <t>براءة اختراع</t>
  </si>
  <si>
    <t>شهرة المحل</t>
  </si>
  <si>
    <t>قائمة المركز المالي في 30-12-2017</t>
  </si>
  <si>
    <t>خصوم متداولة</t>
  </si>
  <si>
    <t>اوراق الدفع</t>
  </si>
  <si>
    <t>دائنون</t>
  </si>
  <si>
    <t>اجمالي الخصوم المتداولة</t>
  </si>
  <si>
    <t xml:space="preserve">خصوم غير متداولة </t>
  </si>
  <si>
    <t>القروض طويلة الاجل</t>
  </si>
  <si>
    <t>اجمالي الخصوم غير المتداولة</t>
  </si>
  <si>
    <t>ارباح العام</t>
  </si>
  <si>
    <t>اجمالي حقوق الملكية</t>
  </si>
  <si>
    <t>إجمالي الخصوم وحقوق الملكية</t>
  </si>
  <si>
    <t>يتم إعداد قائمة المركز المالي علي شكل تقرير يبدأ بالاصول ثم الخصوم ثم حقوق الملكية .</t>
  </si>
  <si>
    <t>اعداد القوائم المالية</t>
  </si>
  <si>
    <t>يتم اعداد القوائم المالية بناء علي الارصدة الواردة بميزان المراجعة  واستكمالا لمثالنا في الوحدة الثانية ( تسجيل العمليات ) نقوم بإعداد قائمة الدخل وقائمة المركو المالي لمؤسسة ريهام محمد لصيانة المباني .</t>
  </si>
  <si>
    <t>مؤسسة ريهام محمد لصيانة المباني</t>
  </si>
  <si>
    <t>ايجار</t>
  </si>
  <si>
    <t>ايرادات</t>
  </si>
  <si>
    <t>سيارات</t>
  </si>
  <si>
    <t>امامك ميزام مراجعة لشركة احمد فهمي للخدمات قم بعمل قائمة الدخل وقائمة المركز المالي .</t>
  </si>
  <si>
    <t>ميزان المراجعة لشركة احمد فهمي للخدمات</t>
  </si>
  <si>
    <t>البنك</t>
  </si>
  <si>
    <t>مصاريف خدمية وتسوقية</t>
  </si>
  <si>
    <t>ايرادات استثمار</t>
  </si>
  <si>
    <t>مصاريف ادارية وعمومية</t>
  </si>
  <si>
    <t>ايرادات استشارات هندسية</t>
  </si>
  <si>
    <t>شركة احمد فهمي للخدمات</t>
  </si>
  <si>
    <t>قيد اقفال الحسابات</t>
  </si>
  <si>
    <t xml:space="preserve">في نهاية السنة المالية يجب اقفال جميع الحسابات الاسمية فيتم اقفال حسابات المصروفات والايرادات في حساب الدخل والناتج من ربح او خسارة يحول الي حساب حقوق </t>
  </si>
  <si>
    <t>الملكية ( حساب الارباح المحتجزة / جاري المالك ) وبالتطبيق علي المثال السابق تكون قيود الاقفال كما يلي :</t>
  </si>
  <si>
    <t>قيد اقفال المصرفات</t>
  </si>
  <si>
    <t>من حــ/ الدخل</t>
  </si>
  <si>
    <t>إلي حــ/ مذكورين</t>
  </si>
  <si>
    <t>حــ/ مصاريف خدمية وتسوقية</t>
  </si>
  <si>
    <t>حــ/ مصاريف ادارية عمومية</t>
  </si>
  <si>
    <t>اقفال حساب المصروفات في حساب الدخل</t>
  </si>
  <si>
    <t>قيد اقفال الايرادات</t>
  </si>
  <si>
    <t>من مذكورين</t>
  </si>
  <si>
    <t>حــ/ ايرادات استشارات هندسية</t>
  </si>
  <si>
    <t>حــ/ ايرادات استثمار</t>
  </si>
  <si>
    <t>الي حــ/ الدخل</t>
  </si>
  <si>
    <t>اقفال حساب الايرادات في حساب الدخل</t>
  </si>
  <si>
    <t>إلي حــ/ جاري المالك ( او ارباح مبقاة )</t>
  </si>
  <si>
    <t>اقفال صافي الربح في حساب جاري المالك</t>
  </si>
  <si>
    <t>في حالة الخسارة نعكس القيد السابق</t>
  </si>
  <si>
    <t>انواع قيود التسويات</t>
  </si>
  <si>
    <t>اولا المصروفات</t>
  </si>
  <si>
    <t>هي المصروفات التي تخص السنة المالية ولم يتم سدادها بعد ولم يتم سدادها بعد ولم تسجل في الدفاتر مثل الرواتب والاجور والايجارات فيجب تحديد قيمة هذه المصروفات واضافتها للمصاريف الاخري</t>
  </si>
  <si>
    <t>بقائمة الدخل  حتي تظهر نتيجة النشاط ( ربح / خسارة ) بصورة سليمة كما يجب أن تظهر المصروفات المستحقة ( كالتزام علي المنشأة ) ضمن الخصوم المتداولة بقائمة المركز المالي حتي يظهر المركز المالي</t>
  </si>
  <si>
    <t xml:space="preserve"> للمنشأة بصورة عادلة  وفيما يلي مثال توضيحي لذلك :</t>
  </si>
  <si>
    <t>تبلغ الرواتب والاجور السنويه لاحدي المنشأت مبلغ 240.000 دولار فإذا علمت أن رصيد الرواتب والاجور الوارد في ميزان المراجعة هو 220.000 دولار .</t>
  </si>
  <si>
    <t>في هذه الحالة تبلغ الرواتب والاجور المستحقة 20.000 دولار ( 240.000- 220.000) ولابد من إجراء قيد تسوية رصيد الرواتب والاجور في 30-12-2017 علي النحو التالي :</t>
  </si>
  <si>
    <t>من حــ/ الرواتب والاجور</t>
  </si>
  <si>
    <t>إلي حــ/ الرواتب والاجور المستحقة</t>
  </si>
  <si>
    <t>ومن ثم ترحل إلي دفتر الاستاذ كما يلي :</t>
  </si>
  <si>
    <t>حـــــ/ الرواتب والاجور</t>
  </si>
  <si>
    <t>رصيد</t>
  </si>
  <si>
    <t xml:space="preserve">إلي حــ/ الرواتب والاجور </t>
  </si>
  <si>
    <t>المستحقة</t>
  </si>
  <si>
    <t>حـــــ/ الرواتب والاجور المستحقة</t>
  </si>
  <si>
    <t xml:space="preserve">جميع الارصدة بميزان المراجعة تعبر عن ماتم تسجيلة في الدفاتر ففي مثالنا السابق تم الاشارة الي ان رصيد الرواتب والاجور بميزان المراجعة هو 220.000 دولار فهذا يعني أن هذا المبلغ يمثل الرواتب والاجور </t>
  </si>
  <si>
    <t>المسددة والمسجلة في الدفاتر حتي تاريخ إعداد الميزان .</t>
  </si>
  <si>
    <t>الرصيد الجديد للرواتب والاجور بعد قيد التسوية اصبح 240.000 دولار وسيتم تحميل قائمة الدخل بهذا المبلغ وليس المبلغ الذي ورد في الميزان ( 220.000 ) دولار .</t>
  </si>
  <si>
    <t>ظهر رصيد جديد وهو الرواتب والاجور المستحقة بمبلغ 20.000 دولار وسيظهر في قائمة المركز المالي في جانب الخصوم لانه التزام علي المنشأة يجب تسديده .</t>
  </si>
  <si>
    <t>إظهار اثر قيود التسوية علي القوائم المالية :</t>
  </si>
  <si>
    <t>الخصوم المتداولة :</t>
  </si>
  <si>
    <t>مستحقة</t>
  </si>
  <si>
    <t>المصروفات المدفوعة مقدما</t>
  </si>
  <si>
    <t>هي المصروفات التي تم دفعها خلال السنة وسجلت في الدفاتر وهي تخص أكثر من سنة مالية فيتم تحديد مايخص السنة وتعتبر مصروفات ويظهر ضمن المصاريف في قائمة الدخل والمبلغ المتبقي يعتبر اصلا</t>
  </si>
  <si>
    <t>هناك طريقتان لمعالجة المصروفات المدفوعة مقدما تعتمد علي الاسلوب المتبع في تسجيل العملية عند تسجيل المبلغ وهما علي النحو التالي :</t>
  </si>
  <si>
    <t xml:space="preserve">الطريقة الاولي ان يتم اعتبار المبلغ كاملا مصروفات مدفوعة مقدما وفي نهاية السنة المالية يتم عمل قيد التسوية للمصروف </t>
  </si>
  <si>
    <t xml:space="preserve">والمثال التالي يوضح ذلك : في 1-1-2017 قامت المنشأة بدفع مبلغ 90.000 دولار بشيك قيمة إيجار لمدة سنتين </t>
  </si>
  <si>
    <t>يدرج ضمن الاصول المتداولة في قائمة المركز المالي .</t>
  </si>
  <si>
    <t>عند دفع الايجار في 1-1-2017 يكون القيد</t>
  </si>
  <si>
    <t>من حــ/ إيجار مدفوع مقدما</t>
  </si>
  <si>
    <t>إلي حــ/ ايجار مدفوع مقدما</t>
  </si>
  <si>
    <t>وعند ترحيل القيود الي دفتر الاستاذ تظهر الحسابات كما يلي :</t>
  </si>
  <si>
    <t>حـــــ/ ايجار مدفوع مقدما</t>
  </si>
  <si>
    <t>من حــ/ مصاريف الايجار</t>
  </si>
  <si>
    <t>حـــــ/ مصاريف الايجار</t>
  </si>
  <si>
    <t>الطريقة الثانية : ان يتم اعتبار كامل المبلغ مصروفا وفي نهاية السنة يتم عمل قيد التسوية للمصروف المقدم وبالتطبيق علي نفس المثال تكون القيود كما يلي :</t>
  </si>
  <si>
    <t>في 30-12-2017 يتم عمل قيد التسوية لتعديل رصيد مصاريف الايجار وتحميل السنة مايخصها من مصاريف الايجار</t>
  </si>
  <si>
    <t>من حــ/  ايجار مدفوع مقدما</t>
  </si>
  <si>
    <t>إلي حــ/ مصاريف الايجار</t>
  </si>
  <si>
    <t>في 30-12-2017 يتم عمل قيد التسوية لتعديل رصيد الايجار المقدم وتحميل السنة مايخصها من مصاريف الايجار ويكون القيد</t>
  </si>
  <si>
    <t>مصاريف الايجار</t>
  </si>
  <si>
    <t>الاصول المتداولة :</t>
  </si>
  <si>
    <t>ايجار مدفوع مقدما</t>
  </si>
  <si>
    <t>ثانيا : الايرادات</t>
  </si>
  <si>
    <t>الايرادات المستحقة</t>
  </si>
  <si>
    <t>هي قيمة الخدمات التي قدمتها المنشأة أو السلع التي باعتها خلال السنة ولم تستلم كامل قيمتها ولم يتم تسجيلها في الدفاتر  فيجب تحديد قيمة هذه الايرادات المستحقة وإضافتها إلي الايرادات الاخري</t>
  </si>
  <si>
    <t xml:space="preserve">بقائمة الدخل لتظهر  نشاط المنشأة بشكل سليم كما يجب أن تظهر قيمة الايرادت المستحقة ضمن الاصول المتداولة بقائمة المركز المالي حتي يظهر المركز المالي للمنشأة بصورة عادلة </t>
  </si>
  <si>
    <t xml:space="preserve">والمثال التالي يوضح ذلك : قدمت المنشأة استشارات هندسية لاحد العملاء قيمتها 85.000 دولار ولم تستلم قيمتها حتي تاريخ 30-12-2017 </t>
  </si>
  <si>
    <t>في هذه الحالة يجب اجراء قيد التسوية قيمة هذة الايرادات المستحقة كما يلي :</t>
  </si>
  <si>
    <t>حـــــ/ إيرادات استشارات مستحقة</t>
  </si>
  <si>
    <t xml:space="preserve">إلي حــ/ إيرادات استشارات </t>
  </si>
  <si>
    <t>حـــــ/ إيرادات استشارات</t>
  </si>
  <si>
    <t>من حــ/ إيرادات استشارات مستحقة</t>
  </si>
  <si>
    <t>إيرادات استشارات</t>
  </si>
  <si>
    <t>هي المبالغ التي استلمتها المنشأة مقدما وسجلت في الدفاتر مقابل خدمات أو سلع لم تقدم للعملاء حتي نهاية السنة المالية فيتم تحديد مايخص السنة ويعتبر ايراد يظهر ضمن الايادات في قائمة الدخل</t>
  </si>
  <si>
    <t>والمثال التالي يوضح ذلك : قامت المنشأة في 1-1-2017 بتأجير جزء من من مبناها بمبلغ 120.000 دولار لمدة ثلاث سنوات وتم استلام كامل القيمة نقدا .</t>
  </si>
  <si>
    <t>والمبلغ المتبقي يعتبر دين علي المنشاة يدرج ضمن الخصوم المتداولة في قائمة المركز المالي .</t>
  </si>
  <si>
    <t>هناك طريقتان لمعالجة الايرادات المقدمة تعتمد علي الاسلوب المتبع في تسجيل العملية عند استلام المبلغ وهما علي النحو التالي :</t>
  </si>
  <si>
    <t>الطريقة الاولي ان يتم اعتبار المبلغ كاملا ايراد مقدم وفي نهاية السنة يتم عمل قيد تسوية لتصحيح الحساب وبالتطبيق علي المثال السابق تكون القيود كما يلي :</t>
  </si>
  <si>
    <t>عند استلام قيمة الايجار في 1-1-2017 يكون القيد :</t>
  </si>
  <si>
    <t>إلي حــ/ ايرادات ايجار مقدم</t>
  </si>
  <si>
    <t>في 30-12-2017 يتم عمل قيد التسوية لتعديل رصيد ايرادات ايجار مقدم وتحميل السنة مايخصها من ايرادات الايجار ويكون القيد :</t>
  </si>
  <si>
    <t>من حــ/ ايرادات ايجار مقدم</t>
  </si>
  <si>
    <t xml:space="preserve">إلي حــ/ ايرادات ايجار </t>
  </si>
  <si>
    <t>حـــــ/ ايراد ايجار مقدم</t>
  </si>
  <si>
    <t xml:space="preserve">حـــــ/ ايراد ايجار </t>
  </si>
  <si>
    <t>الايرادات المقدمة</t>
  </si>
  <si>
    <t>الطريقة الثانية : ان يتم اعتبار كامل المبلغ ايراد وفي نهاية السنة يتم عمل قيد لتسوية الحسابات ذات العلاقة وبالتطبيق علي نفس المثال تكون القيود كما يلي :</t>
  </si>
  <si>
    <t>عند استلام قيمة الايجار في 1-1-2017 يكون القيد</t>
  </si>
  <si>
    <t>في 30-12-2017 يتم عمل قيد التسوية لتعديل رصيد ايرادات  الايجار ويكون القيد :</t>
  </si>
  <si>
    <t xml:space="preserve">من حــ/  ايرادات الايجار </t>
  </si>
  <si>
    <t xml:space="preserve">إلي حــ/ ايرادات ايجار مقدم </t>
  </si>
  <si>
    <t>ايرادات ايجار</t>
  </si>
  <si>
    <t>الخصوم المتداولة</t>
  </si>
  <si>
    <t>ايراد ايجار مقدم</t>
  </si>
  <si>
    <t>ملاحظة</t>
  </si>
  <si>
    <t>بعد الانتهاء من عمل التسويات الجردية ينبغي إعادة عمل ميزان المراجعة للتأكد من استمرار توازن الميزان حيث تؤدي التسويات الجردية الي تعديل في بعض الحسابات وظهور حسابات جديدة</t>
  </si>
  <si>
    <t>ويستخدم المحاسبون عادة ورقة عمل لتسهيل اجراء قيود التسويات واعداد ميزان المراجعة والقوائم المالية .</t>
  </si>
  <si>
    <t xml:space="preserve">ورقة العمل </t>
  </si>
  <si>
    <t>مصاريف ايجار</t>
  </si>
  <si>
    <t>تعتبر ورقة العمل وسيلة لتسهيل اجراء قيود التسوية واعداد القوائم المالية وهي لاتعد ضمن السجلات المحاسبية وانما تستخدم لتجنب اي اي اخطا قد تقع عند اعداد قيود التسوية فيتم عمل التسويات</t>
  </si>
  <si>
    <t>واعداد القوائم المالية باستخدام ورقة العمل قبل اجراء اي تسجيل في السجلات المحاسبية .</t>
  </si>
  <si>
    <t>ولتوضيح كيفية استخدام ورقة العمل ناخد المثال التالي فيما يلي ميزان المراجعة لشركة احمد فهمي للخدمات :</t>
  </si>
  <si>
    <t>إذا علمت أن :</t>
  </si>
  <si>
    <t>الرواتب والاجور السنوية تبلغ 240.000 دولار</t>
  </si>
  <si>
    <t>الايجار السنوي قيمته 45.000 دولار</t>
  </si>
  <si>
    <t>المنشأة قدمت استشارات هندسية خلال السنة قيمتها 85.000 دولار ولم تستلم قيمتها</t>
  </si>
  <si>
    <t>حتي 30-12-2017</t>
  </si>
  <si>
    <t>المطلوب :</t>
  </si>
  <si>
    <t>اعداد ورقة العمل متضمنه مايلي :</t>
  </si>
  <si>
    <t>التسويات</t>
  </si>
  <si>
    <t>ميزان المراجعة بعد التسويات</t>
  </si>
  <si>
    <t>ورقة العمل لشركة احمد فهمي للخدمات</t>
  </si>
  <si>
    <t>قبل التسويات</t>
  </si>
  <si>
    <t>من</t>
  </si>
  <si>
    <t>إلي</t>
  </si>
  <si>
    <t>بعد التسويات</t>
  </si>
  <si>
    <t>قائمة</t>
  </si>
  <si>
    <t>الدخل</t>
  </si>
  <si>
    <t>المركز المالي</t>
  </si>
  <si>
    <t>مصروفات</t>
  </si>
  <si>
    <t>اصول</t>
  </si>
  <si>
    <t>خصوم</t>
  </si>
  <si>
    <t>إجمالي</t>
  </si>
  <si>
    <t>رواتب واجور مستحقة</t>
  </si>
  <si>
    <t>ايجار مقدم</t>
  </si>
  <si>
    <t>ايرادات استشارات مستحقة</t>
  </si>
  <si>
    <t>الاجمالي</t>
  </si>
  <si>
    <t>تعتبر الرواتب والاجور احد اهم عناصر المصاريف التي تتحملها المنشأة ولا تخلوا اي قائمة دخل منها وهي عبارة عن ماتتحمله المنشأة مقابل حصلها علي خدمة موظفيها .</t>
  </si>
  <si>
    <t>يعتبر كشف الرواتب المستند الاساسي لعمل القيد المحاسبي للرواتب والاجور ويشمل الكشف علي اسماء الموظفين واكوادهم ومجموع ساعات العمل الاساسية والاضافية والراتب الاساسي والخصومات .</t>
  </si>
  <si>
    <t>بلغ إجمالي الرواتب والاجور عن شهر يناير 2017 لمؤسسة محمد زيدان للكمبيوتر حسب كشف الرواتب 120.000 دولار كما بلغت الديون علي الموظفين 5.000 دولار ومبلغ 3.000 دلار غرامات مخالفة</t>
  </si>
  <si>
    <t>ومبلغ 10.800 تأمينات وتم صرف الرواتب بشيك علي البنك . المطلوب : عمل قيود اليومية .</t>
  </si>
  <si>
    <t>إلي حــ/ مذكرين</t>
  </si>
  <si>
    <t>حــ/ التأمينات</t>
  </si>
  <si>
    <t xml:space="preserve">                حــ/ ديون علي الموظفين</t>
  </si>
  <si>
    <t xml:space="preserve">               حــ/  غرامات مخالفة</t>
  </si>
  <si>
    <t xml:space="preserve">     حــ/  البنك</t>
  </si>
  <si>
    <t>سداد رواتب واجور الموظفون عن شهر يناير 2017</t>
  </si>
  <si>
    <t>في حالة ان احد الموظفين لم يستلم راتبه والبالغ فإنه يعاد إلي الخزينة او البنك بالقيد التالي :</t>
  </si>
  <si>
    <t>إلي حــ/ رواتب واجور مستحقة</t>
  </si>
  <si>
    <t>وعند مطالبة الموظف بصرف راتبه فيتم الصرف له  بالقيد التالي :</t>
  </si>
  <si>
    <t>من حــ/ رواتب واجور مستحقة</t>
  </si>
  <si>
    <t>صرف رواتب واجور لم يستلمها اصحابها</t>
  </si>
  <si>
    <t>رواتب واجور لم تسلم لاصحابها</t>
  </si>
  <si>
    <t>قيد إثبات المبلغ المستحق لمؤسسة التأمينات  بالقيد التالي :</t>
  </si>
  <si>
    <t>من حــ/ مصاريف الرواتب والاجور</t>
  </si>
  <si>
    <t>إلي حــ/ مؤسسة التأمينات</t>
  </si>
  <si>
    <t>المبالغ المستحقة للتأمينات عن شهر يناير2017</t>
  </si>
  <si>
    <t>قيد السداد لمؤسسة التأمينات  بالقيد التالي :</t>
  </si>
  <si>
    <t>من حــ/ مؤسسة التأمينات</t>
  </si>
  <si>
    <t>سداد المستحق لمؤسسة التأمينات</t>
  </si>
  <si>
    <t>يقصد بها المبالغ المستحقة للموظف بعد نهاية العقد كمكافأة للفترة التي قضاها في خدمة المنشأة وتنص في مصر علي :</t>
  </si>
  <si>
    <t xml:space="preserve"> تحتسب على أساس أجر نصف الشهر عن كل سنة من السنوات الخمس الأولى، و أجر الشهر عن كل سنة بعدها، كما أن العامل يستحق هذه المكافأة عن أجزاء السنة بنسبة ما قضي منها في العمل .</t>
  </si>
  <si>
    <t>ويتم احتسابها علي أساس اخر راتب اساسي للموظف .</t>
  </si>
  <si>
    <t xml:space="preserve">  =</t>
  </si>
  <si>
    <t xml:space="preserve">مدة الخدمة </t>
  </si>
  <si>
    <t xml:space="preserve">  x</t>
  </si>
  <si>
    <t xml:space="preserve">راتب نصف شهر </t>
  </si>
  <si>
    <t>إذا كانت المدة اقل من 5 سنوات</t>
  </si>
  <si>
    <t>إذا كانت المدة ازيد من 5 سنوات</t>
  </si>
  <si>
    <t>راتب شهر</t>
  </si>
  <si>
    <t>للسنوات الخمس الاولي</t>
  </si>
  <si>
    <t>للسنوات الثلاث الاخيرة</t>
  </si>
  <si>
    <t>موظف مدة خدمته لدي منشأة ثماني  سنوات  وكان اخر راتب له قبل نهاية عقده 3.000 دولار فكم مقدار مكافأة نهاية الخدمة ؟</t>
  </si>
  <si>
    <t xml:space="preserve">إجمالي مكافأة نهاية الخدمة </t>
  </si>
  <si>
    <t>دولار</t>
  </si>
  <si>
    <t xml:space="preserve">المعالجة المحاسبية </t>
  </si>
  <si>
    <t>تطبيقا لمبدأ مقابلة الايرادات بالمصروفات يجب تحميل السنة الملبية بما يخصها من مصاريف نهاية الخدمة في نهاية كل سنة مالية .</t>
  </si>
  <si>
    <t xml:space="preserve">بدأت مؤسسة أماني أحمد نشاطها في 1-1-2015 وكان إجمالي الرواتب والاجور في نهاية السنة المالية مبلغ 15.000 وفي سنة 2016 كان إجمالي الرواتب والاجور 20.000 دولار </t>
  </si>
  <si>
    <t>وفي 2017 بلغ إجمالي الرواتب 25.000والاجور  دولار . المطلوب تحديد اثر مكافاه نهاية الخدمة علي قائمة الدخل وقائمة المركز المالي كل سنة .</t>
  </si>
  <si>
    <t>سنة 2015</t>
  </si>
  <si>
    <t>القاعدة</t>
  </si>
  <si>
    <t xml:space="preserve"> مصاريف مكافأة نهاية الخدمة</t>
  </si>
  <si>
    <t>اجمالي رواتب مقسومة علي 2</t>
  </si>
  <si>
    <t>قيد التسوية في نهاية السنة</t>
  </si>
  <si>
    <t>30/12/2015</t>
  </si>
  <si>
    <t>من حــ/ مصاريف مكافأة نهاية الخدمة</t>
  </si>
  <si>
    <t>إلي حــ/ مخصص مكافأة نهاية الخدمة</t>
  </si>
  <si>
    <t>قسط مكافأة نهاية الخدمة عن سنة 2015</t>
  </si>
  <si>
    <t>الاثر علي القوائم المالية</t>
  </si>
  <si>
    <t>مصاريف مكافأة</t>
  </si>
  <si>
    <t>نهاية الخدمة</t>
  </si>
  <si>
    <t>الخصوم غير المتداولة :</t>
  </si>
  <si>
    <t>مخصص مكافأة</t>
  </si>
  <si>
    <t>سنة 2016</t>
  </si>
  <si>
    <t>مصاريف السنة الثانية</t>
  </si>
  <si>
    <t xml:space="preserve">  -</t>
  </si>
  <si>
    <t>مصاريف السنة الاولي</t>
  </si>
  <si>
    <t>قسط مكافأة نهاية الخدمة عن سنة 2016</t>
  </si>
  <si>
    <t>نصيب السنة في قائمة الدخل</t>
  </si>
  <si>
    <t>سنة 2017</t>
  </si>
  <si>
    <t>مصاريف السنة االثالثة</t>
  </si>
  <si>
    <t>مصاريف السنة الاولي والثانية</t>
  </si>
  <si>
    <t>قسط مكافأة نهاية الخدمة عن سنة 2017</t>
  </si>
  <si>
    <t>قيد صرف مكافأة نهاية الخدمة</t>
  </si>
  <si>
    <t>xxxxx</t>
  </si>
  <si>
    <t>من حــ/ مخصص مكافأة نهاية الخدمة</t>
  </si>
  <si>
    <t>إلي حــ/البنك أو الصندوق</t>
  </si>
  <si>
    <t>صرف  مكافأة نهاية الخدمة للموظف ... عن الفترة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</si>
</sst>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409]h:mm:ss\ AM/PM;@"/>
  </numFmts>
  <fonts count="19" x14ac:knownFonts="1">
    <font>
      <sz val="11"/>
      <color theme="1"/>
      <name val="Arial"/>
      <family val="2"/>
      <scheme val="minor"/>
    </font>
    <font>
      <b/>
      <sz val="12"/>
      <color theme="1" tint="4.9989318521683403E-2"/>
      <name val="Arial"/>
      <family val="2"/>
      <scheme val="minor"/>
    </font>
    <font>
      <b/>
      <u/>
      <sz val="14"/>
      <color theme="0" tint="-4.9989318521683403E-2"/>
      <name val="Arial"/>
      <family val="2"/>
      <scheme val="minor"/>
    </font>
    <font>
      <b/>
      <sz val="18"/>
      <color theme="0" tint="-4.9989318521683403E-2"/>
      <name val="Arial"/>
      <family val="2"/>
      <scheme val="minor"/>
    </font>
    <font>
      <b/>
      <u/>
      <sz val="12"/>
      <color theme="0" tint="-4.9989318521683403E-2"/>
      <name val="Arial"/>
      <family val="2"/>
      <scheme val="minor"/>
    </font>
    <font>
      <u/>
      <sz val="11"/>
      <color theme="10"/>
      <name val="Arial"/>
      <family val="2"/>
      <scheme val="minor"/>
    </font>
    <font>
      <b/>
      <sz val="12"/>
      <color theme="0"/>
      <name val="Arial"/>
      <family val="2"/>
      <scheme val="minor"/>
    </font>
    <font>
      <b/>
      <u/>
      <sz val="14"/>
      <color theme="0"/>
      <name val="Arial"/>
      <family val="2"/>
      <scheme val="minor"/>
    </font>
    <font>
      <b/>
      <sz val="11"/>
      <color theme="1" tint="4.9989318521683403E-2"/>
      <name val="Arial"/>
      <family val="2"/>
      <scheme val="minor"/>
    </font>
    <font>
      <b/>
      <sz val="11"/>
      <color theme="2" tint="-0.89999084444715716"/>
      <name val="Arial"/>
      <family val="2"/>
      <scheme val="minor"/>
    </font>
    <font>
      <b/>
      <sz val="12"/>
      <color theme="0" tint="-4.9989318521683403E-2"/>
      <name val="Arial"/>
      <family val="2"/>
      <scheme val="minor"/>
    </font>
    <font>
      <b/>
      <u/>
      <sz val="12"/>
      <color theme="1" tint="4.9989318521683403E-2"/>
      <name val="Arial"/>
      <family val="2"/>
      <scheme val="minor"/>
    </font>
    <font>
      <b/>
      <sz val="14"/>
      <color theme="1" tint="4.9989318521683403E-2"/>
      <name val="Arial"/>
      <family val="2"/>
      <scheme val="minor"/>
    </font>
    <font>
      <b/>
      <sz val="12"/>
      <color theme="0" tint="-0.14999847407452621"/>
      <name val="Arial"/>
      <family val="2"/>
      <scheme val="minor"/>
    </font>
    <font>
      <b/>
      <sz val="8"/>
      <color theme="1" tint="4.9989318521683403E-2"/>
      <name val="Arial"/>
      <family val="2"/>
      <scheme val="minor"/>
    </font>
    <font>
      <b/>
      <sz val="10"/>
      <color theme="1" tint="4.9989318521683403E-2"/>
      <name val="Arial"/>
      <family val="2"/>
      <scheme val="minor"/>
    </font>
    <font>
      <b/>
      <sz val="9"/>
      <color theme="1" tint="4.9989318521683403E-2"/>
      <name val="Arial"/>
      <family val="2"/>
      <scheme val="minor"/>
    </font>
    <font>
      <b/>
      <sz val="9"/>
      <color theme="0"/>
      <name val="Arial"/>
      <family val="2"/>
      <scheme val="minor"/>
    </font>
    <font>
      <b/>
      <u/>
      <sz val="10"/>
      <color theme="1" tint="4.9989318521683403E-2"/>
      <name val="Arial"/>
      <family val="2"/>
      <scheme val="minor"/>
    </font>
  </fonts>
  <fills count="1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2" tint="-0.749992370372631"/>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theme="1" tint="0.14999847407452621"/>
        <bgColor indexed="64"/>
      </patternFill>
    </fill>
  </fills>
  <borders count="188">
    <border>
      <left/>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bottom style="thin">
        <color theme="0" tint="-4.9989318521683403E-2"/>
      </bottom>
      <diagonal/>
    </border>
    <border>
      <left style="medium">
        <color theme="0" tint="-4.9989318521683403E-2"/>
      </left>
      <right style="thin">
        <color theme="0" tint="-4.9989318521683403E-2"/>
      </right>
      <top style="medium">
        <color theme="0" tint="-4.9989318521683403E-2"/>
      </top>
      <bottom style="thin">
        <color theme="0" tint="-4.9989318521683403E-2"/>
      </bottom>
      <diagonal/>
    </border>
    <border>
      <left style="thin">
        <color theme="0" tint="-4.9989318521683403E-2"/>
      </left>
      <right style="thin">
        <color theme="0" tint="-4.9989318521683403E-2"/>
      </right>
      <top style="medium">
        <color theme="0" tint="-4.9989318521683403E-2"/>
      </top>
      <bottom style="thin">
        <color theme="0" tint="-4.9989318521683403E-2"/>
      </bottom>
      <diagonal/>
    </border>
    <border>
      <left style="thin">
        <color theme="0" tint="-4.9989318521683403E-2"/>
      </left>
      <right style="medium">
        <color theme="0" tint="-4.9989318521683403E-2"/>
      </right>
      <top style="medium">
        <color theme="0" tint="-4.9989318521683403E-2"/>
      </top>
      <bottom style="thin">
        <color theme="0" tint="-4.9989318521683403E-2"/>
      </bottom>
      <diagonal/>
    </border>
    <border>
      <left style="medium">
        <color theme="0" tint="-4.9989318521683403E-2"/>
      </left>
      <right style="thin">
        <color theme="0" tint="-4.9989318521683403E-2"/>
      </right>
      <top style="thin">
        <color theme="0" tint="-4.9989318521683403E-2"/>
      </top>
      <bottom style="medium">
        <color theme="0" tint="-4.9989318521683403E-2"/>
      </bottom>
      <diagonal/>
    </border>
    <border>
      <left style="thin">
        <color theme="0" tint="-4.9989318521683403E-2"/>
      </left>
      <right style="thin">
        <color theme="0" tint="-4.9989318521683403E-2"/>
      </right>
      <top style="thin">
        <color theme="0" tint="-4.9989318521683403E-2"/>
      </top>
      <bottom style="medium">
        <color theme="0" tint="-4.9989318521683403E-2"/>
      </bottom>
      <diagonal/>
    </border>
    <border>
      <left style="thin">
        <color theme="0" tint="-4.9989318521683403E-2"/>
      </left>
      <right style="medium">
        <color theme="0" tint="-4.9989318521683403E-2"/>
      </right>
      <top style="thin">
        <color theme="0" tint="-4.9989318521683403E-2"/>
      </top>
      <bottom style="medium">
        <color theme="0" tint="-4.9989318521683403E-2"/>
      </bottom>
      <diagonal/>
    </border>
    <border>
      <left style="medium">
        <color theme="0" tint="-4.9989318521683403E-2"/>
      </left>
      <right style="thin">
        <color theme="0" tint="-4.9989318521683403E-2"/>
      </right>
      <top/>
      <bottom style="thin">
        <color theme="0" tint="-4.9989318521683403E-2"/>
      </bottom>
      <diagonal/>
    </border>
    <border>
      <left style="thin">
        <color theme="0" tint="-4.9989318521683403E-2"/>
      </left>
      <right style="medium">
        <color theme="0" tint="-4.9989318521683403E-2"/>
      </right>
      <top/>
      <bottom style="thin">
        <color theme="0" tint="-4.9989318521683403E-2"/>
      </bottom>
      <diagonal/>
    </border>
    <border>
      <left style="medium">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style="medium">
        <color theme="0" tint="-4.9989318521683403E-2"/>
      </right>
      <top style="thin">
        <color theme="0" tint="-4.9989318521683403E-2"/>
      </top>
      <bottom style="thin">
        <color theme="0" tint="-4.9989318521683403E-2"/>
      </bottom>
      <diagonal/>
    </border>
    <border>
      <left style="medium">
        <color theme="0" tint="-4.9989318521683403E-2"/>
      </left>
      <right/>
      <top/>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top/>
      <bottom/>
      <diagonal/>
    </border>
    <border>
      <left/>
      <right/>
      <top style="medium">
        <color theme="0" tint="-0.14999847407452621"/>
      </top>
      <bottom/>
      <diagonal/>
    </border>
    <border>
      <left style="medium">
        <color theme="0" tint="-0.14999847407452621"/>
      </left>
      <right/>
      <top style="medium">
        <color theme="0" tint="-0.14999847407452621"/>
      </top>
      <bottom/>
      <diagonal/>
    </border>
    <border>
      <left/>
      <right style="medium">
        <color theme="0" tint="-0.14999847407452621"/>
      </right>
      <top style="medium">
        <color theme="0" tint="-0.14999847407452621"/>
      </top>
      <bottom/>
      <diagonal/>
    </border>
    <border>
      <left style="medium">
        <color theme="0" tint="-0.14999847407452621"/>
      </left>
      <right/>
      <top/>
      <bottom style="medium">
        <color theme="0" tint="-0.14999847407452621"/>
      </bottom>
      <diagonal/>
    </border>
    <border>
      <left/>
      <right/>
      <top/>
      <bottom style="medium">
        <color theme="0" tint="-0.14999847407452621"/>
      </bottom>
      <diagonal/>
    </border>
    <border>
      <left/>
      <right style="medium">
        <color theme="0" tint="-0.14999847407452621"/>
      </right>
      <top/>
      <bottom style="medium">
        <color theme="0" tint="-0.14999847407452621"/>
      </bottom>
      <diagonal/>
    </border>
    <border>
      <left/>
      <right style="medium">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thin">
        <color theme="0" tint="-0.14999847407452621"/>
      </top>
      <bottom style="medium">
        <color theme="0" tint="-0.14999847407452621"/>
      </bottom>
      <diagonal/>
    </border>
    <border>
      <left style="medium">
        <color theme="0" tint="-0.14999847407452621"/>
      </left>
      <right/>
      <top style="medium">
        <color theme="0" tint="-0.14999847407452621"/>
      </top>
      <bottom style="thin">
        <color theme="0" tint="-0.14999847407452621"/>
      </bottom>
      <diagonal/>
    </border>
    <border>
      <left/>
      <right/>
      <top style="thin">
        <color theme="0" tint="-0.14999847407452621"/>
      </top>
      <bottom style="medium">
        <color theme="0" tint="-0.14999847407452621"/>
      </bottom>
      <diagonal/>
    </border>
    <border>
      <left style="medium">
        <color theme="0" tint="-0.14999847407452621"/>
      </left>
      <right style="thin">
        <color theme="0" tint="-0.14999847407452621"/>
      </right>
      <top style="medium">
        <color theme="0" tint="-0.14999847407452621"/>
      </top>
      <bottom style="medium">
        <color theme="0" tint="-0.14999847407452621"/>
      </bottom>
      <diagonal/>
    </border>
    <border>
      <left style="thin">
        <color theme="0" tint="-0.14999847407452621"/>
      </left>
      <right style="thin">
        <color theme="0" tint="-0.14999847407452621"/>
      </right>
      <top style="medium">
        <color theme="0" tint="-0.14999847407452621"/>
      </top>
      <bottom style="medium">
        <color theme="0" tint="-0.14999847407452621"/>
      </bottom>
      <diagonal/>
    </border>
    <border>
      <left style="thin">
        <color theme="0" tint="-0.14999847407452621"/>
      </left>
      <right style="medium">
        <color theme="0" tint="-0.14999847407452621"/>
      </right>
      <top style="medium">
        <color theme="0" tint="-0.14999847407452621"/>
      </top>
      <bottom style="medium">
        <color theme="0" tint="-0.14999847407452621"/>
      </bottom>
      <diagonal/>
    </border>
    <border>
      <left style="medium">
        <color theme="0" tint="-0.14999847407452621"/>
      </left>
      <right style="thin">
        <color theme="0" tint="-0.14999847407452621"/>
      </right>
      <top style="medium">
        <color theme="0" tint="-0.14999847407452621"/>
      </top>
      <bottom/>
      <diagonal/>
    </border>
    <border>
      <left style="thin">
        <color theme="0" tint="-0.14999847407452621"/>
      </left>
      <right style="thin">
        <color theme="0" tint="-0.14999847407452621"/>
      </right>
      <top style="medium">
        <color theme="0" tint="-0.14999847407452621"/>
      </top>
      <bottom/>
      <diagonal/>
    </border>
    <border>
      <left style="thin">
        <color theme="0" tint="-0.14999847407452621"/>
      </left>
      <right style="medium">
        <color theme="0" tint="-0.14999847407452621"/>
      </right>
      <top style="medium">
        <color theme="0" tint="-0.14999847407452621"/>
      </top>
      <bottom/>
      <diagonal/>
    </border>
    <border>
      <left style="medium">
        <color theme="0" tint="-0.14999847407452621"/>
      </left>
      <right style="thin">
        <color theme="0" tint="-0.14999847407452621"/>
      </right>
      <top style="medium">
        <color theme="0" tint="-0.14999847407452621"/>
      </top>
      <bottom style="thin">
        <color theme="0" tint="-0.14999847407452621"/>
      </bottom>
      <diagonal/>
    </border>
    <border>
      <left style="thin">
        <color theme="0" tint="-0.14999847407452621"/>
      </left>
      <right style="thin">
        <color theme="0" tint="-0.14999847407452621"/>
      </right>
      <top style="medium">
        <color theme="0" tint="-0.14999847407452621"/>
      </top>
      <bottom style="thin">
        <color theme="0" tint="-0.14999847407452621"/>
      </bottom>
      <diagonal/>
    </border>
    <border>
      <left style="thin">
        <color theme="0" tint="-0.14999847407452621"/>
      </left>
      <right style="medium">
        <color theme="0" tint="-0.14999847407452621"/>
      </right>
      <top style="medium">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medium">
        <color theme="0" tint="-0.14999847407452621"/>
      </bottom>
      <diagonal/>
    </border>
    <border>
      <left style="thin">
        <color theme="0" tint="-0.14999847407452621"/>
      </left>
      <right style="thin">
        <color theme="0" tint="-0.14999847407452621"/>
      </right>
      <top style="thin">
        <color theme="0" tint="-0.14999847407452621"/>
      </top>
      <bottom style="medium">
        <color theme="0" tint="-0.14999847407452621"/>
      </bottom>
      <diagonal/>
    </border>
    <border>
      <left style="thin">
        <color theme="0" tint="-0.14999847407452621"/>
      </left>
      <right style="medium">
        <color theme="0" tint="-0.14999847407452621"/>
      </right>
      <top style="thin">
        <color theme="0" tint="-0.14999847407452621"/>
      </top>
      <bottom style="medium">
        <color theme="0" tint="-0.14999847407452621"/>
      </bottom>
      <diagonal/>
    </border>
    <border>
      <left style="thin">
        <color theme="0" tint="-0.14999847407452621"/>
      </left>
      <right/>
      <top style="medium">
        <color theme="0" tint="-0.14999847407452621"/>
      </top>
      <bottom/>
      <diagonal/>
    </border>
    <border>
      <left style="medium">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medium">
        <color theme="0" tint="-0.14999847407452621"/>
      </bottom>
      <diagonal/>
    </border>
    <border>
      <left/>
      <right style="thin">
        <color theme="0" tint="-0.14999847407452621"/>
      </right>
      <top style="thin">
        <color theme="0" tint="-0.14999847407452621"/>
      </top>
      <bottom style="medium">
        <color theme="0" tint="-0.14999847407452621"/>
      </bottom>
      <diagonal/>
    </border>
    <border>
      <left/>
      <right/>
      <top style="medium">
        <color theme="0" tint="-0.14999847407452621"/>
      </top>
      <bottom style="thin">
        <color theme="0" tint="-0.14999847407452621"/>
      </bottom>
      <diagonal/>
    </border>
    <border>
      <left/>
      <right style="thin">
        <color theme="0" tint="-0.14999847407452621"/>
      </right>
      <top style="medium">
        <color theme="0" tint="-0.14999847407452621"/>
      </top>
      <bottom style="thin">
        <color theme="0" tint="-0.14999847407452621"/>
      </bottom>
      <diagonal/>
    </border>
    <border>
      <left style="thin">
        <color theme="0" tint="-0.14999847407452621"/>
      </left>
      <right/>
      <top style="medium">
        <color theme="0" tint="-0.14999847407452621"/>
      </top>
      <bottom style="thin">
        <color theme="0" tint="-0.14999847407452621"/>
      </bottom>
      <diagonal/>
    </border>
    <border>
      <left style="thin">
        <color theme="0" tint="-0.14999847407452621"/>
      </left>
      <right/>
      <top/>
      <bottom style="medium">
        <color theme="0" tint="-0.14999847407452621"/>
      </bottom>
      <diagonal/>
    </border>
    <border>
      <left/>
      <right/>
      <top/>
      <bottom style="medium">
        <color theme="0" tint="-4.9989318521683403E-2"/>
      </bottom>
      <diagonal/>
    </border>
    <border>
      <left/>
      <right/>
      <top/>
      <bottom style="thin">
        <color theme="0" tint="-0.14999847407452621"/>
      </bottom>
      <diagonal/>
    </border>
    <border>
      <left/>
      <right style="thin">
        <color theme="0" tint="-0.14999847407452621"/>
      </right>
      <top/>
      <bottom/>
      <diagonal/>
    </border>
    <border>
      <left/>
      <right style="thick">
        <color theme="0" tint="-0.14999847407452621"/>
      </right>
      <top/>
      <bottom/>
      <diagonal/>
    </border>
    <border>
      <left style="thick">
        <color theme="0" tint="-0.14999847407452621"/>
      </left>
      <right/>
      <top/>
      <bottom/>
      <diagonal/>
    </border>
    <border>
      <left/>
      <right/>
      <top style="thick">
        <color theme="0" tint="-0.14999847407452621"/>
      </top>
      <bottom/>
      <diagonal/>
    </border>
    <border>
      <left/>
      <right/>
      <top/>
      <bottom style="thick">
        <color theme="0" tint="-0.14999847407452621"/>
      </bottom>
      <diagonal/>
    </border>
    <border>
      <left style="medium">
        <color theme="0" tint="-0.14999847407452621"/>
      </left>
      <right/>
      <top style="thin">
        <color theme="0" tint="-0.14999847407452621"/>
      </top>
      <bottom style="medium">
        <color theme="0" tint="-0.14999847407452621"/>
      </bottom>
      <diagonal/>
    </border>
    <border>
      <left/>
      <right style="medium">
        <color theme="0" tint="-0.14999847407452621"/>
      </right>
      <top style="thin">
        <color theme="0" tint="-0.14999847407452621"/>
      </top>
      <bottom style="medium">
        <color theme="0" tint="-0.14999847407452621"/>
      </bottom>
      <diagonal/>
    </border>
    <border>
      <left style="medium">
        <color theme="0" tint="-0.14999847407452621"/>
      </left>
      <right/>
      <top/>
      <bottom style="thin">
        <color theme="0" tint="-0.14999847407452621"/>
      </bottom>
      <diagonal/>
    </border>
    <border>
      <left/>
      <right style="medium">
        <color theme="0" tint="-0.14999847407452621"/>
      </right>
      <top/>
      <bottom style="thin">
        <color theme="0" tint="-0.14999847407452621"/>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ck">
        <color theme="0" tint="-0.14999847407452621"/>
      </left>
      <right style="thick">
        <color theme="0" tint="-0.14999847407452621"/>
      </right>
      <top style="thick">
        <color theme="0" tint="-0.14999847407452621"/>
      </top>
      <bottom style="thick">
        <color theme="0" tint="-0.14999847407452621"/>
      </bottom>
      <diagonal/>
    </border>
    <border>
      <left style="medium">
        <color theme="0" tint="-0.14999847407452621"/>
      </left>
      <right style="thick">
        <color theme="0" tint="-0.14999847407452621"/>
      </right>
      <top style="medium">
        <color theme="0" tint="-0.14999847407452621"/>
      </top>
      <bottom/>
      <diagonal/>
    </border>
    <border>
      <left style="thick">
        <color theme="0" tint="-0.14999847407452621"/>
      </left>
      <right style="thick">
        <color theme="0" tint="-0.14999847407452621"/>
      </right>
      <top style="medium">
        <color theme="0" tint="-0.14999847407452621"/>
      </top>
      <bottom/>
      <diagonal/>
    </border>
    <border>
      <left style="thick">
        <color theme="0" tint="-0.14999847407452621"/>
      </left>
      <right style="medium">
        <color theme="0" tint="-0.14999847407452621"/>
      </right>
      <top style="medium">
        <color theme="0" tint="-0.14999847407452621"/>
      </top>
      <bottom/>
      <diagonal/>
    </border>
    <border>
      <left style="medium">
        <color theme="0" tint="-0.14999847407452621"/>
      </left>
      <right style="thick">
        <color theme="0" tint="-0.14999847407452621"/>
      </right>
      <top style="medium">
        <color theme="0" tint="-0.14999847407452621"/>
      </top>
      <bottom style="thick">
        <color theme="0" tint="-0.14999847407452621"/>
      </bottom>
      <diagonal/>
    </border>
    <border>
      <left style="thick">
        <color theme="0" tint="-0.14999847407452621"/>
      </left>
      <right style="thick">
        <color theme="0" tint="-0.14999847407452621"/>
      </right>
      <top style="medium">
        <color theme="0" tint="-0.14999847407452621"/>
      </top>
      <bottom style="thick">
        <color theme="0" tint="-0.14999847407452621"/>
      </bottom>
      <diagonal/>
    </border>
    <border>
      <left style="thick">
        <color theme="0" tint="-0.14999847407452621"/>
      </left>
      <right style="medium">
        <color theme="0" tint="-0.14999847407452621"/>
      </right>
      <top style="medium">
        <color theme="0" tint="-0.14999847407452621"/>
      </top>
      <bottom style="thick">
        <color theme="0" tint="-0.14999847407452621"/>
      </bottom>
      <diagonal/>
    </border>
    <border>
      <left style="medium">
        <color theme="0" tint="-0.14999847407452621"/>
      </left>
      <right style="thick">
        <color theme="0" tint="-0.14999847407452621"/>
      </right>
      <top style="thick">
        <color theme="0" tint="-0.14999847407452621"/>
      </top>
      <bottom style="thick">
        <color theme="0" tint="-0.14999847407452621"/>
      </bottom>
      <diagonal/>
    </border>
    <border>
      <left style="thick">
        <color theme="0" tint="-0.14999847407452621"/>
      </left>
      <right style="medium">
        <color theme="0" tint="-0.14999847407452621"/>
      </right>
      <top style="thick">
        <color theme="0" tint="-0.14999847407452621"/>
      </top>
      <bottom style="thick">
        <color theme="0" tint="-0.14999847407452621"/>
      </bottom>
      <diagonal/>
    </border>
    <border>
      <left style="medium">
        <color theme="0" tint="-0.14999847407452621"/>
      </left>
      <right style="thick">
        <color theme="0" tint="-0.14999847407452621"/>
      </right>
      <top style="thick">
        <color theme="0" tint="-0.14999847407452621"/>
      </top>
      <bottom style="medium">
        <color theme="0" tint="-0.14999847407452621"/>
      </bottom>
      <diagonal/>
    </border>
    <border>
      <left style="thick">
        <color theme="0" tint="-0.14999847407452621"/>
      </left>
      <right style="thick">
        <color theme="0" tint="-0.14999847407452621"/>
      </right>
      <top style="thick">
        <color theme="0" tint="-0.14999847407452621"/>
      </top>
      <bottom style="medium">
        <color theme="0" tint="-0.14999847407452621"/>
      </bottom>
      <diagonal/>
    </border>
    <border>
      <left style="thick">
        <color theme="0" tint="-0.14999847407452621"/>
      </left>
      <right style="medium">
        <color theme="0" tint="-0.14999847407452621"/>
      </right>
      <top style="thick">
        <color theme="0" tint="-0.14999847407452621"/>
      </top>
      <bottom style="medium">
        <color theme="0" tint="-0.14999847407452621"/>
      </bottom>
      <diagonal/>
    </border>
    <border>
      <left style="thin">
        <color theme="0" tint="-0.14999847407452621"/>
      </left>
      <right style="thin">
        <color theme="0" tint="-0.14999847407452621"/>
      </right>
      <top/>
      <bottom/>
      <diagonal/>
    </border>
    <border>
      <left style="thin">
        <color theme="0" tint="-0.14999847407452621"/>
      </left>
      <right style="medium">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medium">
        <color theme="0" tint="-0.14999847407452621"/>
      </left>
      <right style="thin">
        <color theme="0" tint="-0.14999847407452621"/>
      </right>
      <top style="thin">
        <color theme="0" tint="-0.14999847407452621"/>
      </top>
      <bottom/>
      <diagonal/>
    </border>
    <border>
      <left/>
      <right/>
      <top/>
      <bottom style="thick">
        <color theme="1" tint="0.14999847407452621"/>
      </bottom>
      <diagonal/>
    </border>
    <border>
      <left style="thin">
        <color theme="0" tint="-0.14999847407452621"/>
      </left>
      <right style="thick">
        <color theme="0" tint="-0.14999847407452621"/>
      </right>
      <top/>
      <bottom/>
      <diagonal/>
    </border>
    <border>
      <left style="thin">
        <color theme="0" tint="-0.14999847407452621"/>
      </left>
      <right style="thin">
        <color theme="0" tint="-0.14999847407452621"/>
      </right>
      <top style="thick">
        <color theme="1" tint="0.14999847407452621"/>
      </top>
      <bottom/>
      <diagonal/>
    </border>
    <border>
      <left style="thin">
        <color theme="0" tint="-0.14999847407452621"/>
      </left>
      <right style="thick">
        <color theme="1" tint="0.14999847407452621"/>
      </right>
      <top style="thick">
        <color theme="1" tint="0.14999847407452621"/>
      </top>
      <bottom/>
      <diagonal/>
    </border>
    <border>
      <left/>
      <right style="thin">
        <color theme="0" tint="-0.14999847407452621"/>
      </right>
      <top style="thick">
        <color theme="1" tint="0.14999847407452621"/>
      </top>
      <bottom/>
      <diagonal/>
    </border>
    <border>
      <left style="thick">
        <color theme="0" tint="-0.14999847407452621"/>
      </left>
      <right/>
      <top/>
      <bottom style="thick">
        <color theme="0" tint="-0.14999847407452621"/>
      </bottom>
      <diagonal/>
    </border>
    <border>
      <left/>
      <right style="thick">
        <color theme="0" tint="-0.14999847407452621"/>
      </right>
      <top/>
      <bottom style="thick">
        <color theme="0" tint="-0.14999847407452621"/>
      </bottom>
      <diagonal/>
    </border>
    <border>
      <left/>
      <right style="thick">
        <color theme="1" tint="0.14999847407452621"/>
      </right>
      <top/>
      <bottom/>
      <diagonal/>
    </border>
    <border>
      <left/>
      <right style="thick">
        <color theme="1" tint="0.14999847407452621"/>
      </right>
      <top/>
      <bottom style="thick">
        <color theme="0" tint="-0.14999847407452621"/>
      </bottom>
      <diagonal/>
    </border>
    <border>
      <left style="thick">
        <color theme="0" tint="-0.14999847407452621"/>
      </left>
      <right style="thin">
        <color theme="0" tint="-0.14999847407452621"/>
      </right>
      <top style="thick">
        <color theme="1" tint="0.14999847407452621"/>
      </top>
      <bottom/>
      <diagonal/>
    </border>
    <border>
      <left style="thin">
        <color theme="0" tint="-0.14999847407452621"/>
      </left>
      <right style="thick">
        <color theme="0" tint="-0.14999847407452621"/>
      </right>
      <top style="thick">
        <color theme="1" tint="0.14999847407452621"/>
      </top>
      <bottom/>
      <diagonal/>
    </border>
    <border>
      <left style="thick">
        <color theme="0" tint="-0.14999847407452621"/>
      </left>
      <right/>
      <top style="thick">
        <color theme="0" tint="-0.14999847407452621"/>
      </top>
      <bottom/>
      <diagonal/>
    </border>
    <border>
      <left/>
      <right style="thick">
        <color theme="0" tint="-0.14999847407452621"/>
      </right>
      <top style="thick">
        <color theme="0" tint="-0.14999847407452621"/>
      </top>
      <bottom/>
      <diagonal/>
    </border>
    <border>
      <left/>
      <right style="thick">
        <color theme="0" tint="-0.14999847407452621"/>
      </right>
      <top/>
      <bottom style="medium">
        <color theme="0" tint="-0.14999847407452621"/>
      </bottom>
      <diagonal/>
    </border>
    <border>
      <left style="thick">
        <color theme="0" tint="-0.14999847407452621"/>
      </left>
      <right/>
      <top/>
      <bottom style="medium">
        <color theme="0" tint="-0.14999847407452621"/>
      </bottom>
      <diagonal/>
    </border>
    <border>
      <left/>
      <right style="thick">
        <color theme="1" tint="0.14999847407452621"/>
      </right>
      <top/>
      <bottom style="medium">
        <color theme="0" tint="-0.14999847407452621"/>
      </bottom>
      <diagonal/>
    </border>
    <border>
      <left/>
      <right style="thick">
        <color theme="1" tint="0.14999847407452621"/>
      </right>
      <top style="medium">
        <color theme="0" tint="-0.14999847407452621"/>
      </top>
      <bottom style="medium">
        <color theme="0" tint="-0.14999847407452621"/>
      </bottom>
      <diagonal/>
    </border>
    <border>
      <left/>
      <right style="thick">
        <color theme="0" tint="-0.14999847407452621"/>
      </right>
      <top style="medium">
        <color theme="0" tint="-0.14999847407452621"/>
      </top>
      <bottom style="medium">
        <color theme="0" tint="-0.14999847407452621"/>
      </bottom>
      <diagonal/>
    </border>
    <border>
      <left/>
      <right/>
      <top style="thin">
        <color theme="0" tint="-0.14999847407452621"/>
      </top>
      <bottom/>
      <diagonal/>
    </border>
    <border>
      <left style="thin">
        <color theme="0" tint="-0.14999847407452621"/>
      </left>
      <right/>
      <top style="thin">
        <color theme="0" tint="-0.14999847407452621"/>
      </top>
      <bottom/>
      <diagonal/>
    </border>
    <border>
      <left/>
      <right style="thin">
        <color theme="0" tint="-0.14999847407452621"/>
      </right>
      <top style="thin">
        <color theme="0" tint="-0.14999847407452621"/>
      </top>
      <bottom/>
      <diagonal/>
    </border>
    <border>
      <left style="medium">
        <color theme="0" tint="-0.14999847407452621"/>
      </left>
      <right/>
      <top style="thin">
        <color theme="0" tint="-0.14999847407452621"/>
      </top>
      <bottom/>
      <diagonal/>
    </border>
    <border>
      <left/>
      <right style="medium">
        <color theme="0" tint="-0.14999847407452621"/>
      </right>
      <top style="thin">
        <color theme="0" tint="-0.14999847407452621"/>
      </top>
      <bottom/>
      <diagonal/>
    </border>
    <border>
      <left/>
      <right style="thin">
        <color theme="0" tint="-0.14999847407452621"/>
      </right>
      <top/>
      <bottom style="medium">
        <color theme="0" tint="-0.14999847407452621"/>
      </bottom>
      <diagonal/>
    </border>
    <border>
      <left style="thin">
        <color theme="0" tint="-0.14999847407452621"/>
      </left>
      <right/>
      <top/>
      <bottom/>
      <diagonal/>
    </border>
    <border>
      <left/>
      <right style="thin">
        <color theme="0" tint="-0.14999847407452621"/>
      </right>
      <top style="medium">
        <color theme="0" tint="-0.14999847407452621"/>
      </top>
      <bottom/>
      <diagonal/>
    </border>
    <border>
      <left style="thin">
        <color theme="0" tint="-0.14999847407452621"/>
      </left>
      <right style="medium">
        <color theme="1" tint="4.9989318521683403E-2"/>
      </right>
      <top style="medium">
        <color theme="0" tint="-0.14999847407452621"/>
      </top>
      <bottom/>
      <diagonal/>
    </border>
    <border>
      <left/>
      <right style="medium">
        <color theme="1" tint="4.9989318521683403E-2"/>
      </right>
      <top style="thin">
        <color theme="0" tint="-0.14999847407452621"/>
      </top>
      <bottom/>
      <diagonal/>
    </border>
    <border>
      <left/>
      <right style="medium">
        <color theme="1" tint="4.9989318521683403E-2"/>
      </right>
      <top/>
      <bottom style="medium">
        <color theme="0" tint="-0.14999847407452621"/>
      </bottom>
      <diagonal/>
    </border>
    <border>
      <left/>
      <right style="medium">
        <color theme="1" tint="4.9989318521683403E-2"/>
      </right>
      <top style="medium">
        <color theme="0" tint="-0.14999847407452621"/>
      </top>
      <bottom/>
      <diagonal/>
    </border>
    <border>
      <left/>
      <right style="medium">
        <color theme="1" tint="4.9989318521683403E-2"/>
      </right>
      <top/>
      <bottom/>
      <diagonal/>
    </border>
    <border>
      <left/>
      <right style="medium">
        <color theme="1" tint="4.9989318521683403E-2"/>
      </right>
      <top style="medium">
        <color theme="0" tint="-0.14999847407452621"/>
      </top>
      <bottom style="medium">
        <color theme="0" tint="-0.14999847407452621"/>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bottom/>
      <diagonal/>
    </border>
    <border>
      <left/>
      <right style="medium">
        <color theme="0" tint="-0.34998626667073579"/>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249977111117893"/>
      </left>
      <right/>
      <top style="medium">
        <color theme="0" tint="-0.249977111117893"/>
      </top>
      <bottom style="medium">
        <color theme="0" tint="-0.249977111117893"/>
      </bottom>
      <diagonal/>
    </border>
    <border>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top/>
      <bottom style="thin">
        <color theme="0" tint="-0.249977111117893"/>
      </bottom>
      <diagonal/>
    </border>
    <border>
      <left/>
      <right style="medium">
        <color theme="0" tint="-0.249977111117893"/>
      </right>
      <top/>
      <bottom style="thin">
        <color theme="0" tint="-0.249977111117893"/>
      </bottom>
      <diagonal/>
    </border>
    <border>
      <left style="medium">
        <color theme="0" tint="-0.34998626667073579"/>
      </left>
      <right/>
      <top style="thick">
        <color theme="1" tint="0.14999847407452621"/>
      </top>
      <bottom/>
      <diagonal/>
    </border>
    <border>
      <left/>
      <right/>
      <top style="thick">
        <color theme="1" tint="0.14999847407452621"/>
      </top>
      <bottom/>
      <diagonal/>
    </border>
    <border>
      <left/>
      <right style="thick">
        <color theme="1" tint="0.14999847407452621"/>
      </right>
      <top style="thick">
        <color theme="1" tint="0.14999847407452621"/>
      </top>
      <bottom/>
      <diagonal/>
    </border>
    <border>
      <left/>
      <right style="thick">
        <color theme="1" tint="0.14999847407452621"/>
      </right>
      <top/>
      <bottom style="medium">
        <color theme="0" tint="-0.34998626667073579"/>
      </bottom>
      <diagonal/>
    </border>
    <border>
      <left style="medium">
        <color theme="0" tint="-0.249977111117893"/>
      </left>
      <right/>
      <top/>
      <bottom style="thick">
        <color theme="1" tint="0.14999847407452621"/>
      </bottom>
      <diagonal/>
    </border>
    <border>
      <left/>
      <right style="medium">
        <color theme="0" tint="-0.249977111117893"/>
      </right>
      <top/>
      <bottom style="thick">
        <color theme="1" tint="0.14999847407452621"/>
      </bottom>
      <diagonal/>
    </border>
    <border>
      <left style="medium">
        <color theme="0" tint="-0.249977111117893"/>
      </left>
      <right/>
      <top style="thick">
        <color theme="1" tint="0.14999847407452621"/>
      </top>
      <bottom style="thick">
        <color theme="1" tint="0.14999847407452621"/>
      </bottom>
      <diagonal/>
    </border>
    <border>
      <left/>
      <right style="medium">
        <color theme="0" tint="-0.249977111117893"/>
      </right>
      <top style="thick">
        <color theme="1" tint="0.14999847407452621"/>
      </top>
      <bottom style="thick">
        <color theme="1" tint="0.14999847407452621"/>
      </bottom>
      <diagonal/>
    </border>
    <border>
      <left style="medium">
        <color theme="1" tint="0.14999847407452621"/>
      </left>
      <right/>
      <top style="medium">
        <color theme="1" tint="0.14999847407452621"/>
      </top>
      <bottom/>
      <diagonal/>
    </border>
    <border>
      <left/>
      <right/>
      <top style="medium">
        <color theme="1" tint="0.14999847407452621"/>
      </top>
      <bottom/>
      <diagonal/>
    </border>
    <border>
      <left/>
      <right style="medium">
        <color theme="1" tint="0.14999847407452621"/>
      </right>
      <top style="medium">
        <color theme="1" tint="0.14999847407452621"/>
      </top>
      <bottom/>
      <diagonal/>
    </border>
    <border>
      <left style="medium">
        <color theme="1" tint="0.14999847407452621"/>
      </left>
      <right/>
      <top/>
      <bottom/>
      <diagonal/>
    </border>
    <border>
      <left/>
      <right style="medium">
        <color theme="1" tint="0.14999847407452621"/>
      </right>
      <top/>
      <bottom/>
      <diagonal/>
    </border>
    <border>
      <left style="medium">
        <color theme="1" tint="0.14999847407452621"/>
      </left>
      <right/>
      <top/>
      <bottom style="medium">
        <color theme="1" tint="0.14999847407452621"/>
      </bottom>
      <diagonal/>
    </border>
    <border>
      <left/>
      <right/>
      <top/>
      <bottom style="medium">
        <color theme="1" tint="0.14999847407452621"/>
      </bottom>
      <diagonal/>
    </border>
    <border>
      <left/>
      <right style="medium">
        <color theme="1" tint="0.14999847407452621"/>
      </right>
      <top/>
      <bottom style="medium">
        <color theme="1" tint="0.14999847407452621"/>
      </bottom>
      <diagonal/>
    </border>
    <border>
      <left style="thick">
        <color theme="1" tint="0.14999847407452621"/>
      </left>
      <right/>
      <top style="thick">
        <color theme="1" tint="0.14999847407452621"/>
      </top>
      <bottom/>
      <diagonal/>
    </border>
    <border>
      <left style="thick">
        <color theme="1" tint="0.14999847407452621"/>
      </left>
      <right/>
      <top/>
      <bottom/>
      <diagonal/>
    </border>
    <border>
      <left style="thick">
        <color theme="1" tint="0.14999847407452621"/>
      </left>
      <right/>
      <top/>
      <bottom style="medium">
        <color theme="0" tint="-0.34998626667073579"/>
      </bottom>
      <diagonal/>
    </border>
    <border>
      <left/>
      <right style="thick">
        <color indexed="64"/>
      </right>
      <top/>
      <bottom/>
      <diagonal/>
    </border>
    <border>
      <left/>
      <right/>
      <top/>
      <bottom style="thick">
        <color indexed="64"/>
      </bottom>
      <diagonal/>
    </border>
    <border>
      <left/>
      <right style="thick">
        <color indexed="64"/>
      </right>
      <top style="thick">
        <color theme="1" tint="0.1499984740745262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tint="-0.14999847407452621"/>
      </left>
      <right style="thick">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theme="0" tint="-0.249977111117893"/>
      </left>
      <right style="thick">
        <color theme="0" tint="-0.249977111117893"/>
      </right>
      <top style="thick">
        <color theme="0" tint="-0.249977111117893"/>
      </top>
      <bottom style="thick">
        <color theme="0" tint="-0.249977111117893"/>
      </bottom>
      <diagonal/>
    </border>
    <border>
      <left style="thick">
        <color theme="0" tint="-0.249977111117893"/>
      </left>
      <right/>
      <top style="thick">
        <color theme="0" tint="-0.249977111117893"/>
      </top>
      <bottom/>
      <diagonal/>
    </border>
    <border>
      <left/>
      <right/>
      <top style="thick">
        <color theme="0" tint="-0.249977111117893"/>
      </top>
      <bottom/>
      <diagonal/>
    </border>
    <border>
      <left/>
      <right style="thick">
        <color theme="0" tint="-0.249977111117893"/>
      </right>
      <top style="thick">
        <color theme="0" tint="-0.249977111117893"/>
      </top>
      <bottom/>
      <diagonal/>
    </border>
    <border>
      <left style="thick">
        <color theme="0" tint="-0.249977111117893"/>
      </left>
      <right/>
      <top/>
      <bottom/>
      <diagonal/>
    </border>
    <border>
      <left/>
      <right style="thick">
        <color theme="0" tint="-0.249977111117893"/>
      </right>
      <top/>
      <bottom/>
      <diagonal/>
    </border>
    <border>
      <left style="thick">
        <color theme="0" tint="-0.249977111117893"/>
      </left>
      <right/>
      <top/>
      <bottom style="thick">
        <color theme="0" tint="-0.249977111117893"/>
      </bottom>
      <diagonal/>
    </border>
    <border>
      <left/>
      <right/>
      <top/>
      <bottom style="thick">
        <color theme="0" tint="-0.249977111117893"/>
      </bottom>
      <diagonal/>
    </border>
    <border>
      <left/>
      <right style="thick">
        <color theme="0" tint="-0.249977111117893"/>
      </right>
      <top/>
      <bottom style="thick">
        <color theme="0" tint="-0.249977111117893"/>
      </bottom>
      <diagonal/>
    </border>
    <border>
      <left style="thick">
        <color theme="0" tint="-0.249977111117893"/>
      </left>
      <right/>
      <top style="thick">
        <color theme="0" tint="-0.249977111117893"/>
      </top>
      <bottom style="thick">
        <color theme="0" tint="-0.249977111117893"/>
      </bottom>
      <diagonal/>
    </border>
    <border>
      <left/>
      <right/>
      <top style="thick">
        <color theme="0" tint="-0.249977111117893"/>
      </top>
      <bottom style="thick">
        <color theme="0" tint="-0.249977111117893"/>
      </bottom>
      <diagonal/>
    </border>
    <border>
      <left/>
      <right style="thick">
        <color theme="0" tint="-0.249977111117893"/>
      </right>
      <top style="thick">
        <color theme="0" tint="-0.249977111117893"/>
      </top>
      <bottom style="thick">
        <color theme="0" tint="-0.249977111117893"/>
      </bottom>
      <diagonal/>
    </border>
    <border>
      <left/>
      <right/>
      <top style="medium">
        <color theme="0" tint="-0.249977111117893"/>
      </top>
      <bottom/>
      <diagonal/>
    </border>
    <border>
      <left style="medium">
        <color theme="0" tint="-0.249977111117893"/>
      </left>
      <right/>
      <top/>
      <bottom style="medium">
        <color theme="0" tint="-0.249977111117893"/>
      </bottom>
      <diagonal/>
    </border>
    <border>
      <left/>
      <right/>
      <top/>
      <bottom style="medium">
        <color theme="0" tint="-0.249977111117893"/>
      </bottom>
      <diagonal/>
    </border>
    <border>
      <left/>
      <right style="medium">
        <color theme="0" tint="-0.249977111117893"/>
      </right>
      <top/>
      <bottom style="medium">
        <color theme="0" tint="-0.249977111117893"/>
      </bottom>
      <diagonal/>
    </border>
    <border>
      <left style="medium">
        <color theme="0" tint="-0.14999847407452621"/>
      </left>
      <right style="thick">
        <color theme="0" tint="-0.14999847407452621"/>
      </right>
      <top/>
      <bottom/>
      <diagonal/>
    </border>
    <border>
      <left style="thick">
        <color theme="0" tint="-0.14999847407452621"/>
      </left>
      <right style="thick">
        <color theme="0" tint="-0.14999847407452621"/>
      </right>
      <top/>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thin">
        <color theme="0" tint="-0.14999847407452621"/>
      </right>
      <top/>
      <bottom/>
      <diagonal/>
    </border>
    <border>
      <left style="medium">
        <color theme="0" tint="-0.14999847407452621"/>
      </left>
      <right style="thin">
        <color theme="0" tint="-0.14999847407452621"/>
      </right>
      <top/>
      <bottom style="medium">
        <color theme="0" tint="-0.14999847407452621"/>
      </bottom>
      <diagonal/>
    </border>
    <border>
      <left style="thin">
        <color theme="0" tint="-0.14999847407452621"/>
      </left>
      <right style="medium">
        <color theme="0" tint="-0.14999847407452621"/>
      </right>
      <top/>
      <bottom style="thin">
        <color theme="0" tint="-0.14999847407452621"/>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bottom style="medium">
        <color theme="0" tint="-0.14999847407452621"/>
      </bottom>
      <diagonal/>
    </border>
    <border>
      <left style="thin">
        <color theme="0" tint="-0.14999847407452621"/>
      </left>
      <right style="thin">
        <color theme="0" tint="-0.14999847407452621"/>
      </right>
      <top/>
      <bottom style="medium">
        <color theme="0" tint="-0.14999847407452621"/>
      </bottom>
      <diagonal/>
    </border>
  </borders>
  <cellStyleXfs count="2">
    <xf numFmtId="0" fontId="0" fillId="0" borderId="0"/>
    <xf numFmtId="0" fontId="5" fillId="0" borderId="0" applyNumberFormat="0" applyFill="0" applyBorder="0" applyAlignment="0" applyProtection="0"/>
  </cellStyleXfs>
  <cellXfs count="569">
    <xf numFmtId="0" fontId="0" fillId="0" borderId="0" xfId="0"/>
    <xf numFmtId="0" fontId="1" fillId="2" borderId="0" xfId="0" applyFont="1" applyFill="1" applyAlignment="1">
      <alignment horizontal="center" vertical="center"/>
    </xf>
    <xf numFmtId="0" fontId="1" fillId="2" borderId="0" xfId="0" applyFont="1" applyFill="1" applyAlignment="1">
      <alignment horizontal="right" vertical="center"/>
    </xf>
    <xf numFmtId="0" fontId="7" fillId="4" borderId="14" xfId="1" applyFont="1" applyFill="1" applyBorder="1" applyAlignment="1">
      <alignment horizontal="center" vertical="center"/>
    </xf>
    <xf numFmtId="0" fontId="8" fillId="2" borderId="0" xfId="0" applyFont="1" applyFill="1" applyAlignment="1">
      <alignment horizontal="center" vertical="center"/>
    </xf>
    <xf numFmtId="0" fontId="1" fillId="8" borderId="29" xfId="0" applyFont="1" applyFill="1" applyBorder="1" applyAlignment="1">
      <alignment horizontal="center" vertical="center"/>
    </xf>
    <xf numFmtId="0" fontId="1" fillId="8" borderId="27" xfId="0" applyFont="1" applyFill="1" applyBorder="1" applyAlignment="1">
      <alignment horizontal="center" vertical="center"/>
    </xf>
    <xf numFmtId="0" fontId="1" fillId="8" borderId="28" xfId="0" applyFont="1" applyFill="1" applyBorder="1" applyAlignment="1">
      <alignment horizontal="center" vertical="center"/>
    </xf>
    <xf numFmtId="0" fontId="1" fillId="8" borderId="34" xfId="0" applyFont="1" applyFill="1" applyBorder="1" applyAlignment="1">
      <alignment horizontal="center" vertical="center"/>
    </xf>
    <xf numFmtId="0" fontId="1" fillId="7" borderId="26" xfId="0" applyFont="1" applyFill="1" applyBorder="1" applyAlignment="1">
      <alignment horizontal="right" vertical="center"/>
    </xf>
    <xf numFmtId="0" fontId="1" fillId="2" borderId="0" xfId="0" applyFont="1" applyFill="1" applyBorder="1" applyAlignment="1">
      <alignment horizontal="center" vertical="center"/>
    </xf>
    <xf numFmtId="0" fontId="1" fillId="2" borderId="56"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0" xfId="0" applyFont="1" applyFill="1" applyBorder="1" applyAlignment="1">
      <alignment vertical="center"/>
    </xf>
    <xf numFmtId="0" fontId="1" fillId="2" borderId="59"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horizontal="center" vertical="center"/>
    </xf>
    <xf numFmtId="3" fontId="1" fillId="3" borderId="0" xfId="0" applyNumberFormat="1" applyFont="1" applyFill="1" applyBorder="1" applyAlignment="1">
      <alignment horizontal="center" vertical="center"/>
    </xf>
    <xf numFmtId="0" fontId="1" fillId="3" borderId="0" xfId="0" applyFont="1" applyFill="1" applyBorder="1" applyAlignment="1">
      <alignment horizontal="center" vertical="center"/>
    </xf>
    <xf numFmtId="3" fontId="1" fillId="3" borderId="56" xfId="0" applyNumberFormat="1" applyFont="1" applyFill="1" applyBorder="1" applyAlignment="1">
      <alignment horizontal="center" vertical="center"/>
    </xf>
    <xf numFmtId="0" fontId="1" fillId="3" borderId="56" xfId="0" applyFont="1" applyFill="1" applyBorder="1" applyAlignment="1">
      <alignment horizontal="center" vertical="center"/>
    </xf>
    <xf numFmtId="0" fontId="1" fillId="2" borderId="83" xfId="0" applyFont="1" applyFill="1" applyBorder="1" applyAlignment="1">
      <alignment horizontal="center" vertical="center"/>
    </xf>
    <xf numFmtId="0" fontId="1" fillId="3" borderId="20" xfId="0" applyFont="1" applyFill="1" applyBorder="1" applyAlignment="1">
      <alignment vertical="center"/>
    </xf>
    <xf numFmtId="0" fontId="1" fillId="3" borderId="19" xfId="0" applyFont="1" applyFill="1" applyBorder="1" applyAlignment="1">
      <alignment vertical="center"/>
    </xf>
    <xf numFmtId="0" fontId="1" fillId="3" borderId="21" xfId="0" applyFont="1" applyFill="1" applyBorder="1" applyAlignment="1">
      <alignment vertical="center"/>
    </xf>
    <xf numFmtId="0" fontId="1" fillId="2" borderId="0" xfId="0" applyFont="1" applyFill="1" applyAlignment="1">
      <alignment horizontal="center" vertical="center"/>
    </xf>
    <xf numFmtId="0" fontId="1" fillId="2" borderId="0" xfId="0" applyFont="1" applyFill="1" applyBorder="1" applyAlignment="1">
      <alignment horizontal="center" vertical="center"/>
    </xf>
    <xf numFmtId="0" fontId="1" fillId="2" borderId="83"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0" xfId="0" applyFont="1" applyFill="1" applyAlignment="1">
      <alignment horizontal="center" vertical="center"/>
    </xf>
    <xf numFmtId="0" fontId="1" fillId="9" borderId="0" xfId="0" applyFont="1" applyFill="1" applyAlignment="1">
      <alignment horizontal="center" vertical="center"/>
    </xf>
    <xf numFmtId="0" fontId="1" fillId="9" borderId="56" xfId="0" applyFont="1" applyFill="1" applyBorder="1" applyAlignment="1">
      <alignment horizontal="center" vertical="center"/>
    </xf>
    <xf numFmtId="0" fontId="1" fillId="9" borderId="0" xfId="0" applyFont="1" applyFill="1" applyBorder="1" applyAlignment="1">
      <alignment horizontal="center" vertical="center"/>
    </xf>
    <xf numFmtId="3" fontId="1" fillId="3" borderId="115" xfId="0" applyNumberFormat="1" applyFont="1" applyFill="1" applyBorder="1" applyAlignment="1">
      <alignment horizontal="center" vertical="center"/>
    </xf>
    <xf numFmtId="3" fontId="6" fillId="12" borderId="116" xfId="0" applyNumberFormat="1" applyFont="1" applyFill="1" applyBorder="1" applyAlignment="1">
      <alignment horizontal="center" vertical="center"/>
    </xf>
    <xf numFmtId="3" fontId="1" fillId="3" borderId="118" xfId="0" applyNumberFormat="1" applyFont="1" applyFill="1" applyBorder="1" applyAlignment="1">
      <alignment horizontal="center" vertical="center"/>
    </xf>
    <xf numFmtId="3" fontId="6" fillId="12" borderId="121" xfId="0" applyNumberFormat="1" applyFont="1" applyFill="1" applyBorder="1" applyAlignment="1">
      <alignment horizontal="center" vertical="center"/>
    </xf>
    <xf numFmtId="0" fontId="1" fillId="7"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Border="1" applyAlignment="1">
      <alignment horizontal="center" vertical="center"/>
    </xf>
    <xf numFmtId="0" fontId="1" fillId="2" borderId="83" xfId="0" applyFont="1" applyFill="1" applyBorder="1" applyAlignment="1">
      <alignment horizontal="center" vertical="center"/>
    </xf>
    <xf numFmtId="0" fontId="1" fillId="9" borderId="0" xfId="0" applyFont="1" applyFill="1" applyBorder="1" applyAlignment="1">
      <alignment vertical="center"/>
    </xf>
    <xf numFmtId="0" fontId="1" fillId="9" borderId="120" xfId="0" applyFont="1" applyFill="1" applyBorder="1" applyAlignment="1">
      <alignment vertical="center"/>
    </xf>
    <xf numFmtId="0" fontId="1" fillId="9" borderId="134" xfId="0" applyFont="1" applyFill="1" applyBorder="1" applyAlignment="1">
      <alignment vertical="center"/>
    </xf>
    <xf numFmtId="0" fontId="1" fillId="9" borderId="90" xfId="0" applyFont="1" applyFill="1" applyBorder="1" applyAlignment="1">
      <alignment vertical="center"/>
    </xf>
    <xf numFmtId="0" fontId="1" fillId="2" borderId="150" xfId="0" applyFont="1" applyFill="1" applyBorder="1" applyAlignment="1">
      <alignment horizontal="center" vertical="center"/>
    </xf>
    <xf numFmtId="0" fontId="1" fillId="2" borderId="151" xfId="0" applyFont="1" applyFill="1" applyBorder="1" applyAlignment="1">
      <alignment horizontal="center" vertical="center"/>
    </xf>
    <xf numFmtId="0" fontId="1" fillId="2" borderId="159" xfId="0" applyFont="1" applyFill="1" applyBorder="1" applyAlignment="1">
      <alignment horizontal="center" vertical="center"/>
    </xf>
    <xf numFmtId="0" fontId="1" fillId="2" borderId="163"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Border="1" applyAlignment="1">
      <alignment horizontal="center" vertical="center"/>
    </xf>
    <xf numFmtId="0" fontId="1" fillId="2" borderId="83" xfId="0" applyFont="1" applyFill="1" applyBorder="1" applyAlignment="1">
      <alignment horizontal="center" vertical="center"/>
    </xf>
    <xf numFmtId="0" fontId="1" fillId="5" borderId="17" xfId="0" applyFont="1" applyFill="1" applyBorder="1" applyAlignment="1">
      <alignment horizontal="center" vertical="center"/>
    </xf>
    <xf numFmtId="3" fontId="8" fillId="3" borderId="182" xfId="0" applyNumberFormat="1" applyFont="1" applyFill="1" applyBorder="1" applyAlignment="1">
      <alignment horizontal="center" vertical="center"/>
    </xf>
    <xf numFmtId="3" fontId="8" fillId="3" borderId="82" xfId="0" applyNumberFormat="1" applyFont="1" applyFill="1" applyBorder="1" applyAlignment="1">
      <alignment horizontal="center" vertical="center"/>
    </xf>
    <xf numFmtId="3" fontId="8" fillId="3" borderId="105" xfId="0" applyNumberFormat="1" applyFont="1" applyFill="1" applyBorder="1" applyAlignment="1">
      <alignment horizontal="center" vertical="center"/>
    </xf>
    <xf numFmtId="3" fontId="16" fillId="3" borderId="25" xfId="0" applyNumberFormat="1" applyFont="1" applyFill="1" applyBorder="1" applyAlignment="1">
      <alignment horizontal="center" vertical="center"/>
    </xf>
    <xf numFmtId="3" fontId="8" fillId="3" borderId="25" xfId="0" applyNumberFormat="1" applyFont="1" applyFill="1" applyBorder="1" applyAlignment="1">
      <alignment horizontal="center" vertical="center"/>
    </xf>
    <xf numFmtId="3" fontId="8" fillId="3" borderId="183" xfId="0" applyNumberFormat="1" applyFont="1" applyFill="1" applyBorder="1" applyAlignment="1">
      <alignment horizontal="center" vertical="center"/>
    </xf>
    <xf numFmtId="0" fontId="1" fillId="5" borderId="31" xfId="0" applyFont="1" applyFill="1" applyBorder="1" applyAlignment="1">
      <alignment horizontal="center" vertical="center"/>
    </xf>
    <xf numFmtId="3" fontId="8" fillId="3" borderId="184" xfId="0" applyNumberFormat="1" applyFont="1" applyFill="1" applyBorder="1" applyAlignment="1">
      <alignment horizontal="center" vertical="center"/>
    </xf>
    <xf numFmtId="3" fontId="8" fillId="3" borderId="45" xfId="0" applyNumberFormat="1" applyFont="1" applyFill="1" applyBorder="1" applyAlignment="1">
      <alignment horizontal="center" vertical="center"/>
    </xf>
    <xf numFmtId="3" fontId="8" fillId="3" borderId="63" xfId="0" applyNumberFormat="1" applyFont="1" applyFill="1" applyBorder="1" applyAlignment="1">
      <alignment horizontal="center" vertical="center"/>
    </xf>
    <xf numFmtId="3" fontId="8" fillId="3" borderId="18" xfId="0" applyNumberFormat="1" applyFont="1" applyFill="1" applyBorder="1" applyAlignment="1">
      <alignment horizontal="center" vertical="center"/>
    </xf>
    <xf numFmtId="3" fontId="8" fillId="3" borderId="181" xfId="0" applyNumberFormat="1" applyFont="1" applyFill="1" applyBorder="1" applyAlignment="1">
      <alignment horizontal="center" vertical="center"/>
    </xf>
    <xf numFmtId="3" fontId="8" fillId="3" borderId="185" xfId="0" applyNumberFormat="1" applyFont="1" applyFill="1" applyBorder="1" applyAlignment="1">
      <alignment horizontal="center" vertical="center"/>
    </xf>
    <xf numFmtId="3" fontId="8" fillId="3" borderId="186" xfId="0" applyNumberFormat="1" applyFont="1" applyFill="1" applyBorder="1" applyAlignment="1">
      <alignment horizontal="center" vertical="center"/>
    </xf>
    <xf numFmtId="3" fontId="17" fillId="10" borderId="15" xfId="0" applyNumberFormat="1" applyFont="1" applyFill="1" applyBorder="1" applyAlignment="1">
      <alignment horizontal="center" vertical="center"/>
    </xf>
    <xf numFmtId="3" fontId="17" fillId="10" borderId="22" xfId="0" applyNumberFormat="1"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42" xfId="0" applyFont="1" applyFill="1" applyBorder="1" applyAlignment="1">
      <alignment horizontal="center" vertical="center"/>
    </xf>
    <xf numFmtId="0" fontId="1" fillId="2" borderId="83" xfId="0" applyFont="1" applyFill="1" applyBorder="1" applyAlignment="1">
      <alignment horizontal="center" vertical="center"/>
    </xf>
    <xf numFmtId="3" fontId="1" fillId="2" borderId="14" xfId="0" applyNumberFormat="1" applyFont="1" applyFill="1" applyBorder="1" applyAlignment="1">
      <alignment horizontal="center" vertical="center"/>
    </xf>
    <xf numFmtId="0" fontId="1" fillId="3" borderId="32" xfId="0" applyFont="1" applyFill="1" applyBorder="1" applyAlignment="1">
      <alignment horizontal="center" vertical="center"/>
    </xf>
    <xf numFmtId="3" fontId="1" fillId="3" borderId="32" xfId="0" applyNumberFormat="1" applyFont="1" applyFill="1" applyBorder="1" applyAlignment="1">
      <alignment horizontal="center" vertical="center"/>
    </xf>
    <xf numFmtId="0" fontId="3" fillId="4" borderId="13" xfId="0" applyFont="1" applyFill="1" applyBorder="1" applyAlignment="1">
      <alignment horizontal="center" vertical="center"/>
    </xf>
    <xf numFmtId="0" fontId="3" fillId="4" borderId="0" xfId="0" applyFont="1" applyFill="1" applyBorder="1" applyAlignment="1">
      <alignment horizontal="center" vertical="center"/>
    </xf>
    <xf numFmtId="164" fontId="1" fillId="2" borderId="53" xfId="0" applyNumberFormat="1" applyFont="1" applyFill="1" applyBorder="1" applyAlignment="1">
      <alignment horizontal="center" vertical="center"/>
    </xf>
    <xf numFmtId="165" fontId="1" fillId="2" borderId="0" xfId="0" applyNumberFormat="1" applyFont="1" applyFill="1" applyAlignment="1">
      <alignment horizontal="center" vertical="center"/>
    </xf>
    <xf numFmtId="0" fontId="1" fillId="3" borderId="1" xfId="0" applyFont="1" applyFill="1" applyBorder="1" applyAlignment="1">
      <alignment horizontal="right"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8" xfId="0" applyFont="1" applyFill="1" applyBorder="1" applyAlignment="1">
      <alignment horizontal="center" vertical="center"/>
    </xf>
    <xf numFmtId="0" fontId="1" fillId="3" borderId="2" xfId="0" applyFont="1" applyFill="1" applyBorder="1" applyAlignment="1">
      <alignment horizontal="right" vertical="center"/>
    </xf>
    <xf numFmtId="0" fontId="1" fillId="3" borderId="64" xfId="0" applyFont="1" applyFill="1" applyBorder="1" applyAlignment="1">
      <alignment horizontal="right" vertical="center"/>
    </xf>
    <xf numFmtId="0" fontId="1" fillId="3" borderId="65" xfId="0" applyFont="1" applyFill="1" applyBorder="1" applyAlignment="1">
      <alignment horizontal="right" vertical="center"/>
    </xf>
    <xf numFmtId="0" fontId="1" fillId="3" borderId="66" xfId="0" applyFont="1" applyFill="1" applyBorder="1" applyAlignment="1">
      <alignment horizontal="right" vertical="center"/>
    </xf>
    <xf numFmtId="0" fontId="1" fillId="3" borderId="9" xfId="0" applyFont="1" applyFill="1" applyBorder="1" applyAlignment="1">
      <alignment horizontal="right" vertical="center"/>
    </xf>
    <xf numFmtId="0" fontId="1" fillId="3" borderId="10" xfId="0" applyFont="1" applyFill="1" applyBorder="1" applyAlignment="1">
      <alignment horizontal="right" vertical="center"/>
    </xf>
    <xf numFmtId="0" fontId="1" fillId="3" borderId="11" xfId="0" applyFont="1" applyFill="1" applyBorder="1" applyAlignment="1">
      <alignment horizontal="right" vertical="center"/>
    </xf>
    <xf numFmtId="0" fontId="1" fillId="3" borderId="12" xfId="0" applyFont="1" applyFill="1" applyBorder="1" applyAlignment="1">
      <alignment horizontal="right" vertical="center"/>
    </xf>
    <xf numFmtId="0" fontId="1" fillId="2" borderId="0" xfId="0" applyFont="1" applyFill="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8" fillId="3" borderId="22" xfId="0" applyFont="1" applyFill="1" applyBorder="1" applyAlignment="1">
      <alignment horizontal="right" vertical="center"/>
    </xf>
    <xf numFmtId="0" fontId="8" fillId="3" borderId="23" xfId="0" applyFont="1" applyFill="1" applyBorder="1" applyAlignment="1">
      <alignment horizontal="right" vertical="center"/>
    </xf>
    <xf numFmtId="0" fontId="8" fillId="3" borderId="24" xfId="0" applyFont="1" applyFill="1" applyBorder="1" applyAlignment="1">
      <alignment horizontal="right" vertical="center"/>
    </xf>
    <xf numFmtId="0" fontId="1" fillId="6" borderId="15"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xf>
    <xf numFmtId="0" fontId="8" fillId="3" borderId="18" xfId="0" applyFont="1" applyFill="1" applyBorder="1" applyAlignment="1">
      <alignment horizontal="right" vertical="center"/>
    </xf>
    <xf numFmtId="0" fontId="8" fillId="3" borderId="0" xfId="0" applyFont="1" applyFill="1" applyBorder="1" applyAlignment="1">
      <alignment horizontal="right" vertical="center"/>
    </xf>
    <xf numFmtId="0" fontId="8" fillId="3" borderId="25" xfId="0" applyFont="1" applyFill="1" applyBorder="1" applyAlignment="1">
      <alignment horizontal="right" vertical="center"/>
    </xf>
    <xf numFmtId="0" fontId="8" fillId="3" borderId="20" xfId="0" applyFont="1" applyFill="1" applyBorder="1" applyAlignment="1">
      <alignment horizontal="right" vertical="center"/>
    </xf>
    <xf numFmtId="0" fontId="8" fillId="3" borderId="19" xfId="0" applyFont="1" applyFill="1" applyBorder="1" applyAlignment="1">
      <alignment horizontal="right" vertical="center"/>
    </xf>
    <xf numFmtId="0" fontId="8" fillId="3" borderId="21" xfId="0" applyFont="1" applyFill="1" applyBorder="1" applyAlignment="1">
      <alignment horizontal="right"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0" fontId="6" fillId="5" borderId="15" xfId="0" applyFont="1" applyFill="1" applyBorder="1" applyAlignment="1">
      <alignment horizontal="center" vertical="center"/>
    </xf>
    <xf numFmtId="0" fontId="6" fillId="5" borderId="16" xfId="0" applyFont="1" applyFill="1" applyBorder="1" applyAlignment="1">
      <alignment horizontal="center" vertical="center"/>
    </xf>
    <xf numFmtId="0" fontId="6" fillId="5" borderId="17" xfId="0" applyFont="1" applyFill="1" applyBorder="1" applyAlignment="1">
      <alignment horizontal="center" vertical="center"/>
    </xf>
    <xf numFmtId="0" fontId="9" fillId="3" borderId="15" xfId="0" applyFont="1" applyFill="1" applyBorder="1" applyAlignment="1">
      <alignment horizontal="right" vertical="center"/>
    </xf>
    <xf numFmtId="0" fontId="9" fillId="3" borderId="16" xfId="0" applyFont="1" applyFill="1" applyBorder="1" applyAlignment="1">
      <alignment horizontal="right" vertical="center"/>
    </xf>
    <xf numFmtId="0" fontId="9" fillId="3" borderId="17" xfId="0" applyFont="1" applyFill="1" applyBorder="1" applyAlignment="1">
      <alignment horizontal="right" vertical="center"/>
    </xf>
    <xf numFmtId="0" fontId="9" fillId="3" borderId="20" xfId="0" applyFont="1" applyFill="1" applyBorder="1" applyAlignment="1">
      <alignment horizontal="right" vertical="center"/>
    </xf>
    <xf numFmtId="0" fontId="9" fillId="3" borderId="19" xfId="0" applyFont="1" applyFill="1" applyBorder="1" applyAlignment="1">
      <alignment horizontal="right" vertical="center"/>
    </xf>
    <xf numFmtId="0" fontId="9" fillId="3" borderId="21" xfId="0" applyFont="1" applyFill="1" applyBorder="1" applyAlignment="1">
      <alignment horizontal="right" vertical="center"/>
    </xf>
    <xf numFmtId="0" fontId="9" fillId="3" borderId="22" xfId="0" applyFont="1" applyFill="1" applyBorder="1" applyAlignment="1">
      <alignment horizontal="right" vertical="center"/>
    </xf>
    <xf numFmtId="0" fontId="9" fillId="3" borderId="23" xfId="0" applyFont="1" applyFill="1" applyBorder="1" applyAlignment="1">
      <alignment horizontal="right" vertical="center"/>
    </xf>
    <xf numFmtId="0" fontId="9" fillId="3" borderId="24" xfId="0" applyFont="1" applyFill="1" applyBorder="1" applyAlignment="1">
      <alignment horizontal="right" vertical="center"/>
    </xf>
    <xf numFmtId="0" fontId="1" fillId="7" borderId="26" xfId="0" applyFont="1" applyFill="1" applyBorder="1" applyAlignment="1">
      <alignment horizontal="right" vertical="center"/>
    </xf>
    <xf numFmtId="0" fontId="1" fillId="3" borderId="51" xfId="0" applyFont="1" applyFill="1" applyBorder="1" applyAlignment="1">
      <alignment horizontal="right" vertical="center"/>
    </xf>
    <xf numFmtId="0" fontId="1" fillId="3" borderId="49" xfId="0" applyFont="1" applyFill="1" applyBorder="1" applyAlignment="1">
      <alignment horizontal="right" vertical="center"/>
    </xf>
    <xf numFmtId="0" fontId="1" fillId="3" borderId="50" xfId="0" applyFont="1" applyFill="1" applyBorder="1" applyAlignment="1">
      <alignment horizontal="right" vertical="center"/>
    </xf>
    <xf numFmtId="0" fontId="1" fillId="3" borderId="37" xfId="0" applyFont="1" applyFill="1" applyBorder="1" applyAlignment="1">
      <alignment horizontal="center" vertical="center"/>
    </xf>
    <xf numFmtId="0" fontId="1" fillId="3" borderId="41" xfId="0" applyFont="1" applyFill="1" applyBorder="1" applyAlignment="1">
      <alignment horizontal="center" vertical="center"/>
    </xf>
    <xf numFmtId="0" fontId="1" fillId="8" borderId="42" xfId="0" applyFont="1" applyFill="1" applyBorder="1" applyAlignment="1">
      <alignment horizontal="center" vertical="center"/>
    </xf>
    <xf numFmtId="3" fontId="1" fillId="3" borderId="51" xfId="0" applyNumberFormat="1" applyFont="1" applyFill="1" applyBorder="1" applyAlignment="1">
      <alignment horizontal="center" vertical="center"/>
    </xf>
    <xf numFmtId="3" fontId="1" fillId="3" borderId="49" xfId="0" applyNumberFormat="1" applyFont="1" applyFill="1" applyBorder="1" applyAlignment="1">
      <alignment horizontal="center" vertical="center"/>
    </xf>
    <xf numFmtId="3" fontId="1" fillId="3" borderId="50" xfId="0" applyNumberFormat="1"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3" borderId="47" xfId="0" applyNumberFormat="1" applyFont="1" applyFill="1" applyBorder="1" applyAlignment="1">
      <alignment horizontal="center" vertical="center"/>
    </xf>
    <xf numFmtId="3" fontId="1" fillId="3" borderId="30" xfId="0" applyNumberFormat="1" applyFont="1" applyFill="1" applyBorder="1" applyAlignment="1">
      <alignment horizontal="center" vertical="center"/>
    </xf>
    <xf numFmtId="3" fontId="1" fillId="3" borderId="48" xfId="0" applyNumberFormat="1" applyFont="1" applyFill="1" applyBorder="1" applyAlignment="1">
      <alignment horizontal="center" vertical="center"/>
    </xf>
    <xf numFmtId="3" fontId="1" fillId="8" borderId="46" xfId="0" applyNumberFormat="1" applyFont="1" applyFill="1" applyBorder="1" applyAlignment="1">
      <alignment horizontal="center" vertical="center"/>
    </xf>
    <xf numFmtId="3" fontId="1" fillId="8" borderId="45" xfId="0" applyNumberFormat="1" applyFont="1" applyFill="1" applyBorder="1" applyAlignment="1">
      <alignment horizontal="center" vertical="center"/>
    </xf>
    <xf numFmtId="3" fontId="1" fillId="8" borderId="40" xfId="0" applyNumberFormat="1" applyFont="1" applyFill="1" applyBorder="1" applyAlignment="1">
      <alignment horizontal="center" vertical="center"/>
    </xf>
    <xf numFmtId="0" fontId="1" fillId="3" borderId="47"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48" xfId="0" applyFont="1" applyFill="1" applyBorder="1" applyAlignment="1">
      <alignment horizontal="center" vertical="center"/>
    </xf>
    <xf numFmtId="0" fontId="1" fillId="8" borderId="35" xfId="0" applyFont="1" applyFill="1" applyBorder="1" applyAlignment="1">
      <alignment horizontal="center" vertical="center"/>
    </xf>
    <xf numFmtId="0" fontId="1" fillId="8" borderId="36" xfId="0" applyFont="1" applyFill="1" applyBorder="1" applyAlignment="1">
      <alignment horizontal="center" vertical="center"/>
    </xf>
    <xf numFmtId="3" fontId="1" fillId="3" borderId="38" xfId="0" applyNumberFormat="1" applyFont="1" applyFill="1" applyBorder="1" applyAlignment="1">
      <alignment horizontal="center" vertical="center"/>
    </xf>
    <xf numFmtId="3" fontId="1" fillId="3" borderId="42" xfId="0" applyNumberFormat="1" applyFont="1" applyFill="1" applyBorder="1" applyAlignment="1">
      <alignment horizontal="center" vertical="center"/>
    </xf>
    <xf numFmtId="14" fontId="1" fillId="3" borderId="44" xfId="0" applyNumberFormat="1" applyFont="1" applyFill="1" applyBorder="1" applyAlignment="1">
      <alignment horizontal="center" vertical="center"/>
    </xf>
    <xf numFmtId="14" fontId="1" fillId="3" borderId="19" xfId="0" applyNumberFormat="1" applyFont="1" applyFill="1" applyBorder="1" applyAlignment="1">
      <alignment horizontal="center" vertical="center"/>
    </xf>
    <xf numFmtId="14" fontId="1" fillId="3" borderId="21" xfId="0" applyNumberFormat="1" applyFont="1" applyFill="1" applyBorder="1" applyAlignment="1">
      <alignment horizontal="center" vertical="center"/>
    </xf>
    <xf numFmtId="14" fontId="1" fillId="3" borderId="52" xfId="0" applyNumberFormat="1" applyFont="1" applyFill="1" applyBorder="1" applyAlignment="1">
      <alignment horizontal="center" vertical="center"/>
    </xf>
    <xf numFmtId="14" fontId="1" fillId="3" borderId="23" xfId="0" applyNumberFormat="1" applyFont="1" applyFill="1" applyBorder="1" applyAlignment="1">
      <alignment horizontal="center" vertical="center"/>
    </xf>
    <xf numFmtId="14" fontId="1" fillId="3" borderId="24" xfId="0" applyNumberFormat="1" applyFont="1" applyFill="1" applyBorder="1" applyAlignment="1">
      <alignment horizontal="center" vertical="center"/>
    </xf>
    <xf numFmtId="0" fontId="1" fillId="8" borderId="37" xfId="0" applyFont="1" applyFill="1" applyBorder="1" applyAlignment="1">
      <alignment horizontal="center" vertical="center"/>
    </xf>
    <xf numFmtId="0" fontId="1" fillId="8" borderId="41" xfId="0" applyFont="1" applyFill="1" applyBorder="1" applyAlignment="1">
      <alignment horizontal="center" vertical="center"/>
    </xf>
    <xf numFmtId="14" fontId="1" fillId="8" borderId="38" xfId="0" applyNumberFormat="1" applyFont="1" applyFill="1" applyBorder="1" applyAlignment="1">
      <alignment horizontal="center" vertical="center"/>
    </xf>
    <xf numFmtId="0" fontId="1" fillId="8" borderId="38" xfId="0" applyFont="1" applyFill="1" applyBorder="1" applyAlignment="1">
      <alignment horizontal="center" vertical="center"/>
    </xf>
    <xf numFmtId="0" fontId="1" fillId="8" borderId="39" xfId="0" applyFont="1" applyFill="1" applyBorder="1" applyAlignment="1">
      <alignment horizontal="center" vertical="center"/>
    </xf>
    <xf numFmtId="0" fontId="1" fillId="8" borderId="43" xfId="0" applyFont="1" applyFill="1" applyBorder="1" applyAlignment="1">
      <alignment horizontal="center" vertical="center"/>
    </xf>
    <xf numFmtId="14" fontId="1" fillId="3" borderId="38" xfId="0" applyNumberFormat="1"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0" fontId="1" fillId="3" borderId="42" xfId="0" applyFont="1" applyFill="1" applyBorder="1" applyAlignment="1">
      <alignment horizontal="center" vertical="center"/>
    </xf>
    <xf numFmtId="0" fontId="1" fillId="3" borderId="43" xfId="0" applyFont="1" applyFill="1" applyBorder="1" applyAlignment="1">
      <alignment horizontal="center" vertical="center"/>
    </xf>
    <xf numFmtId="0" fontId="1" fillId="8" borderId="38" xfId="0" applyFont="1" applyFill="1" applyBorder="1" applyAlignment="1">
      <alignment horizontal="right" vertical="center"/>
    </xf>
    <xf numFmtId="0" fontId="1" fillId="3" borderId="38" xfId="0" applyFont="1" applyFill="1" applyBorder="1" applyAlignment="1">
      <alignment horizontal="right" vertical="center"/>
    </xf>
    <xf numFmtId="14" fontId="1" fillId="8" borderId="44" xfId="0" applyNumberFormat="1" applyFont="1" applyFill="1" applyBorder="1" applyAlignment="1">
      <alignment horizontal="center" vertical="center"/>
    </xf>
    <xf numFmtId="14" fontId="1" fillId="8" borderId="19" xfId="0" applyNumberFormat="1" applyFont="1" applyFill="1" applyBorder="1" applyAlignment="1">
      <alignment horizontal="center" vertical="center"/>
    </xf>
    <xf numFmtId="14" fontId="1" fillId="8" borderId="21" xfId="0" applyNumberFormat="1" applyFont="1" applyFill="1" applyBorder="1" applyAlignment="1">
      <alignment horizontal="center" vertical="center"/>
    </xf>
    <xf numFmtId="14" fontId="1" fillId="8" borderId="52" xfId="0" applyNumberFormat="1" applyFont="1" applyFill="1" applyBorder="1" applyAlignment="1">
      <alignment horizontal="center" vertical="center"/>
    </xf>
    <xf numFmtId="14" fontId="1" fillId="8" borderId="23" xfId="0" applyNumberFormat="1" applyFont="1" applyFill="1" applyBorder="1" applyAlignment="1">
      <alignment horizontal="center" vertical="center"/>
    </xf>
    <xf numFmtId="14" fontId="1" fillId="8" borderId="24" xfId="0" applyNumberFormat="1" applyFont="1" applyFill="1" applyBorder="1" applyAlignment="1">
      <alignment horizontal="center" vertical="center"/>
    </xf>
    <xf numFmtId="0" fontId="1" fillId="2" borderId="23" xfId="0" applyFont="1" applyFill="1" applyBorder="1" applyAlignment="1">
      <alignment horizontal="center" vertical="center"/>
    </xf>
    <xf numFmtId="3" fontId="1" fillId="3" borderId="0" xfId="0" applyNumberFormat="1" applyFont="1" applyFill="1" applyBorder="1" applyAlignment="1">
      <alignment horizontal="center" vertical="center"/>
    </xf>
    <xf numFmtId="3" fontId="1" fillId="3" borderId="56" xfId="0" applyNumberFormat="1" applyFont="1" applyFill="1" applyBorder="1" applyAlignment="1">
      <alignment horizontal="center" vertical="center"/>
    </xf>
    <xf numFmtId="0" fontId="1" fillId="11" borderId="0" xfId="0" applyFont="1" applyFill="1" applyAlignment="1">
      <alignment horizontal="center" vertical="center"/>
    </xf>
    <xf numFmtId="0" fontId="9" fillId="3" borderId="31" xfId="0" applyFont="1" applyFill="1" applyBorder="1" applyAlignment="1">
      <alignment horizontal="center" vertical="center"/>
    </xf>
    <xf numFmtId="0" fontId="9" fillId="3" borderId="32" xfId="0" applyFont="1" applyFill="1" applyBorder="1" applyAlignment="1">
      <alignment horizontal="center" vertical="center"/>
    </xf>
    <xf numFmtId="0" fontId="9" fillId="8" borderId="32" xfId="0" applyFont="1" applyFill="1" applyBorder="1" applyAlignment="1">
      <alignment horizontal="center" vertical="center"/>
    </xf>
    <xf numFmtId="0" fontId="9" fillId="8" borderId="33" xfId="0" applyFont="1" applyFill="1" applyBorder="1" applyAlignment="1">
      <alignment horizontal="center" vertical="center"/>
    </xf>
    <xf numFmtId="3" fontId="6" fillId="5" borderId="60" xfId="0" applyNumberFormat="1" applyFont="1" applyFill="1" applyBorder="1" applyAlignment="1">
      <alignment horizontal="center" vertical="center"/>
    </xf>
    <xf numFmtId="3" fontId="6" fillId="5" borderId="30" xfId="0" applyNumberFormat="1" applyFont="1" applyFill="1" applyBorder="1" applyAlignment="1">
      <alignment horizontal="center" vertical="center"/>
    </xf>
    <xf numFmtId="3" fontId="6" fillId="5" borderId="61" xfId="0" applyNumberFormat="1" applyFont="1" applyFill="1" applyBorder="1" applyAlignment="1">
      <alignment horizontal="center" vertical="center"/>
    </xf>
    <xf numFmtId="0" fontId="1" fillId="6" borderId="18" xfId="0" applyFont="1" applyFill="1" applyBorder="1" applyAlignment="1">
      <alignment horizontal="right" vertical="center"/>
    </xf>
    <xf numFmtId="0" fontId="1" fillId="6" borderId="0" xfId="0" applyFont="1" applyFill="1" applyBorder="1" applyAlignment="1">
      <alignment horizontal="right" vertical="center"/>
    </xf>
    <xf numFmtId="0" fontId="1" fillId="9" borderId="57" xfId="0" applyFont="1" applyFill="1" applyBorder="1" applyAlignment="1">
      <alignment horizontal="center" vertical="center"/>
    </xf>
    <xf numFmtId="0" fontId="1" fillId="9" borderId="0" xfId="0" applyFont="1" applyFill="1" applyBorder="1" applyAlignment="1">
      <alignment horizontal="center" vertical="center"/>
    </xf>
    <xf numFmtId="0" fontId="1" fillId="9" borderId="56" xfId="0" applyFont="1" applyFill="1" applyBorder="1" applyAlignment="1">
      <alignment horizontal="center" vertical="center"/>
    </xf>
    <xf numFmtId="0" fontId="1" fillId="9" borderId="18"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56"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62" xfId="0" applyFont="1" applyFill="1" applyBorder="1" applyAlignment="1">
      <alignment horizontal="center" vertical="center"/>
    </xf>
    <xf numFmtId="0" fontId="1" fillId="3" borderId="54" xfId="0" applyFont="1" applyFill="1" applyBorder="1" applyAlignment="1">
      <alignment horizontal="center" vertical="center"/>
    </xf>
    <xf numFmtId="0" fontId="1" fillId="3" borderId="63" xfId="0" applyFont="1" applyFill="1" applyBorder="1" applyAlignment="1">
      <alignment horizontal="center" vertical="center"/>
    </xf>
    <xf numFmtId="0" fontId="1" fillId="6" borderId="56" xfId="0" applyFont="1" applyFill="1" applyBorder="1" applyAlignment="1">
      <alignment horizontal="right" vertical="center"/>
    </xf>
    <xf numFmtId="0" fontId="1" fillId="2" borderId="0" xfId="0" applyFont="1" applyFill="1" applyBorder="1" applyAlignment="1">
      <alignment horizontal="center" vertical="center"/>
    </xf>
    <xf numFmtId="0" fontId="1" fillId="2" borderId="56" xfId="0" applyFont="1" applyFill="1" applyBorder="1" applyAlignment="1">
      <alignment horizontal="center" vertical="center"/>
    </xf>
    <xf numFmtId="38" fontId="1" fillId="3" borderId="0" xfId="0" applyNumberFormat="1" applyFont="1" applyFill="1" applyBorder="1" applyAlignment="1">
      <alignment horizontal="center" vertical="center"/>
    </xf>
    <xf numFmtId="38" fontId="1" fillId="3" borderId="56" xfId="0" applyNumberFormat="1" applyFont="1" applyFill="1" applyBorder="1" applyAlignment="1">
      <alignment horizontal="center" vertical="center"/>
    </xf>
    <xf numFmtId="3" fontId="13" fillId="2" borderId="18" xfId="0" applyNumberFormat="1" applyFont="1" applyFill="1" applyBorder="1" applyAlignment="1">
      <alignment horizontal="center" vertical="center"/>
    </xf>
    <xf numFmtId="3" fontId="13" fillId="2" borderId="0" xfId="0" applyNumberFormat="1" applyFont="1" applyFill="1" applyAlignment="1">
      <alignment horizontal="center" vertical="center"/>
    </xf>
    <xf numFmtId="0" fontId="1" fillId="3" borderId="15" xfId="0" applyFont="1" applyFill="1" applyBorder="1" applyAlignment="1">
      <alignment horizontal="right" vertical="center"/>
    </xf>
    <xf numFmtId="0" fontId="1" fillId="3" borderId="16" xfId="0" applyFont="1" applyFill="1" applyBorder="1" applyAlignment="1">
      <alignment horizontal="right" vertical="center"/>
    </xf>
    <xf numFmtId="0" fontId="1" fillId="3" borderId="99" xfId="0" applyFont="1" applyFill="1" applyBorder="1" applyAlignment="1">
      <alignment horizontal="right" vertical="center"/>
    </xf>
    <xf numFmtId="3" fontId="1" fillId="6" borderId="15" xfId="0" applyNumberFormat="1" applyFont="1" applyFill="1" applyBorder="1" applyAlignment="1">
      <alignment horizontal="center" vertical="center"/>
    </xf>
    <xf numFmtId="0" fontId="1" fillId="3" borderId="100" xfId="0" applyFont="1" applyFill="1" applyBorder="1" applyAlignment="1">
      <alignment horizontal="right" vertical="center"/>
    </xf>
    <xf numFmtId="3" fontId="1" fillId="3" borderId="57" xfId="0" applyNumberFormat="1" applyFont="1" applyFill="1" applyBorder="1" applyAlignment="1">
      <alignment horizontal="center" vertical="center"/>
    </xf>
    <xf numFmtId="3" fontId="1" fillId="3" borderId="23" xfId="0" applyNumberFormat="1" applyFont="1" applyFill="1" applyBorder="1" applyAlignment="1">
      <alignment horizontal="center" vertical="center"/>
    </xf>
    <xf numFmtId="3" fontId="1" fillId="3" borderId="96" xfId="0" applyNumberFormat="1" applyFont="1" applyFill="1" applyBorder="1" applyAlignment="1">
      <alignment horizontal="center" vertical="center"/>
    </xf>
    <xf numFmtId="0" fontId="1" fillId="3" borderId="97" xfId="0" applyFont="1" applyFill="1" applyBorder="1" applyAlignment="1">
      <alignment horizontal="right" vertical="center"/>
    </xf>
    <xf numFmtId="0" fontId="1" fillId="3" borderId="23" xfId="0" applyFont="1" applyFill="1" applyBorder="1" applyAlignment="1">
      <alignment horizontal="right" vertical="center"/>
    </xf>
    <xf numFmtId="0" fontId="1" fillId="3" borderId="96" xfId="0" applyFont="1" applyFill="1" applyBorder="1" applyAlignment="1">
      <alignment horizontal="right" vertical="center"/>
    </xf>
    <xf numFmtId="0" fontId="1" fillId="3" borderId="97" xfId="0" applyFont="1" applyFill="1" applyBorder="1" applyAlignment="1">
      <alignment horizontal="center" vertical="center"/>
    </xf>
    <xf numFmtId="0" fontId="1" fillId="3" borderId="96" xfId="0" applyFont="1" applyFill="1" applyBorder="1" applyAlignment="1">
      <alignment horizontal="center" vertical="center"/>
    </xf>
    <xf numFmtId="0" fontId="1" fillId="3" borderId="98" xfId="0" applyFont="1" applyFill="1" applyBorder="1" applyAlignment="1">
      <alignment horizontal="center" vertical="center"/>
    </xf>
    <xf numFmtId="0" fontId="1" fillId="3" borderId="94" xfId="0" applyFont="1" applyFill="1" applyBorder="1" applyAlignment="1">
      <alignment horizontal="right" vertical="center"/>
    </xf>
    <xf numFmtId="0" fontId="1" fillId="3" borderId="58" xfId="0" applyFont="1" applyFill="1" applyBorder="1" applyAlignment="1">
      <alignment horizontal="right" vertical="center"/>
    </xf>
    <xf numFmtId="0" fontId="1" fillId="3" borderId="95" xfId="0" applyFont="1" applyFill="1" applyBorder="1" applyAlignment="1">
      <alignment horizontal="right" vertical="center"/>
    </xf>
    <xf numFmtId="0" fontId="1" fillId="3" borderId="57" xfId="0" applyFont="1" applyFill="1" applyBorder="1" applyAlignment="1">
      <alignment horizontal="center" vertical="center"/>
    </xf>
    <xf numFmtId="0" fontId="1" fillId="3" borderId="57" xfId="0" applyFont="1" applyFill="1" applyBorder="1" applyAlignment="1">
      <alignment horizontal="right" vertical="center"/>
    </xf>
    <xf numFmtId="0" fontId="1" fillId="3" borderId="0" xfId="0" applyFont="1" applyFill="1" applyBorder="1" applyAlignment="1">
      <alignment horizontal="right" vertical="center"/>
    </xf>
    <xf numFmtId="0" fontId="1" fillId="3" borderId="56" xfId="0" applyFont="1" applyFill="1" applyBorder="1" applyAlignment="1">
      <alignment horizontal="right" vertical="center"/>
    </xf>
    <xf numFmtId="14" fontId="1" fillId="3" borderId="57" xfId="0" applyNumberFormat="1" applyFont="1" applyFill="1" applyBorder="1" applyAlignment="1">
      <alignment horizontal="center" vertical="center"/>
    </xf>
    <xf numFmtId="0" fontId="1" fillId="2" borderId="83" xfId="0" applyFont="1" applyFill="1" applyBorder="1" applyAlignment="1">
      <alignment horizontal="center" vertical="center"/>
    </xf>
    <xf numFmtId="0" fontId="1" fillId="6" borderId="92" xfId="0" applyFont="1" applyFill="1" applyBorder="1" applyAlignment="1">
      <alignment horizontal="center" vertical="center"/>
    </xf>
    <xf numFmtId="0" fontId="1" fillId="6" borderId="93" xfId="0" applyFont="1" applyFill="1" applyBorder="1" applyAlignment="1">
      <alignment horizontal="center" vertical="center"/>
    </xf>
    <xf numFmtId="0" fontId="1" fillId="3" borderId="90" xfId="0" applyFont="1" applyFill="1" applyBorder="1" applyAlignment="1">
      <alignment horizontal="center" vertical="center"/>
    </xf>
    <xf numFmtId="0" fontId="1" fillId="6" borderId="55" xfId="0" applyFont="1" applyFill="1" applyBorder="1" applyAlignment="1">
      <alignment horizontal="center" vertical="center"/>
    </xf>
    <xf numFmtId="0" fontId="1" fillId="6" borderId="79" xfId="0" applyFont="1" applyFill="1" applyBorder="1" applyAlignment="1">
      <alignment horizontal="center" vertical="center"/>
    </xf>
    <xf numFmtId="0" fontId="1" fillId="6" borderId="84" xfId="0" applyFont="1" applyFill="1" applyBorder="1" applyAlignment="1">
      <alignment horizontal="center" vertical="center"/>
    </xf>
    <xf numFmtId="0" fontId="1" fillId="6" borderId="86" xfId="0" applyFont="1" applyFill="1" applyBorder="1" applyAlignment="1">
      <alignment horizontal="center" vertical="center"/>
    </xf>
    <xf numFmtId="0" fontId="1" fillId="6" borderId="87" xfId="0" applyFont="1" applyFill="1" applyBorder="1" applyAlignment="1">
      <alignment horizontal="center" vertical="center"/>
    </xf>
    <xf numFmtId="0" fontId="1" fillId="6" borderId="85" xfId="0" applyFont="1" applyFill="1" applyBorder="1" applyAlignment="1">
      <alignment horizontal="center" vertical="center"/>
    </xf>
    <xf numFmtId="3" fontId="1" fillId="3" borderId="15" xfId="0" applyNumberFormat="1" applyFont="1" applyFill="1" applyBorder="1" applyAlignment="1">
      <alignment horizontal="center" vertical="center"/>
    </xf>
    <xf numFmtId="0" fontId="1" fillId="3" borderId="17" xfId="0" applyFont="1" applyFill="1" applyBorder="1" applyAlignment="1">
      <alignment horizontal="center" vertical="center"/>
    </xf>
    <xf numFmtId="3" fontId="1" fillId="6" borderId="16" xfId="0" applyNumberFormat="1" applyFont="1" applyFill="1" applyBorder="1" applyAlignment="1">
      <alignment horizontal="center" vertical="center"/>
    </xf>
    <xf numFmtId="0" fontId="1" fillId="3" borderId="16"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2" xfId="0" applyFont="1" applyFill="1" applyBorder="1" applyAlignment="1">
      <alignment horizontal="right" vertical="center"/>
    </xf>
    <xf numFmtId="0" fontId="1" fillId="3" borderId="24" xfId="0" applyFont="1" applyFill="1" applyBorder="1" applyAlignment="1">
      <alignment horizontal="right" vertical="center"/>
    </xf>
    <xf numFmtId="0" fontId="1" fillId="3" borderId="18" xfId="0" applyFont="1" applyFill="1" applyBorder="1" applyAlignment="1">
      <alignment horizontal="right" vertical="center"/>
    </xf>
    <xf numFmtId="0" fontId="1" fillId="3" borderId="25" xfId="0" applyFont="1" applyFill="1" applyBorder="1" applyAlignment="1">
      <alignment horizontal="right" vertical="center"/>
    </xf>
    <xf numFmtId="3" fontId="1" fillId="3" borderId="40" xfId="0" applyNumberFormat="1" applyFont="1" applyFill="1" applyBorder="1" applyAlignment="1">
      <alignment horizontal="center" vertical="center"/>
    </xf>
    <xf numFmtId="3" fontId="1" fillId="3" borderId="26" xfId="0" applyNumberFormat="1" applyFont="1" applyFill="1" applyBorder="1" applyAlignment="1">
      <alignment horizontal="center" vertical="center"/>
    </xf>
    <xf numFmtId="0" fontId="1" fillId="3" borderId="26" xfId="0" applyFont="1" applyFill="1" applyBorder="1" applyAlignment="1">
      <alignment horizontal="center" vertical="center"/>
    </xf>
    <xf numFmtId="3" fontId="1" fillId="3" borderId="37" xfId="0" applyNumberFormat="1" applyFont="1" applyFill="1" applyBorder="1" applyAlignment="1">
      <alignment horizontal="center" vertical="center"/>
    </xf>
    <xf numFmtId="3" fontId="1" fillId="8" borderId="38" xfId="0" applyNumberFormat="1" applyFont="1" applyFill="1" applyBorder="1" applyAlignment="1">
      <alignment horizontal="center" vertical="center"/>
    </xf>
    <xf numFmtId="3" fontId="1" fillId="8" borderId="37" xfId="0" applyNumberFormat="1" applyFont="1" applyFill="1" applyBorder="1" applyAlignment="1">
      <alignment horizontal="center" vertical="center"/>
    </xf>
    <xf numFmtId="0" fontId="1" fillId="11" borderId="15" xfId="0" applyFont="1" applyFill="1" applyBorder="1" applyAlignment="1">
      <alignment horizontal="center" vertical="center"/>
    </xf>
    <xf numFmtId="0" fontId="1" fillId="11" borderId="16" xfId="0" applyFont="1" applyFill="1" applyBorder="1" applyAlignment="1">
      <alignment horizontal="center" vertical="center"/>
    </xf>
    <xf numFmtId="0" fontId="1" fillId="11" borderId="17" xfId="0" applyFont="1" applyFill="1" applyBorder="1" applyAlignment="1">
      <alignment horizontal="center" vertical="center"/>
    </xf>
    <xf numFmtId="3" fontId="1" fillId="10" borderId="15" xfId="0" applyNumberFormat="1" applyFont="1" applyFill="1" applyBorder="1" applyAlignment="1">
      <alignment horizontal="center" vertical="center"/>
    </xf>
    <xf numFmtId="0" fontId="1" fillId="10" borderId="16" xfId="0" applyFont="1" applyFill="1" applyBorder="1" applyAlignment="1">
      <alignment horizontal="center" vertical="center"/>
    </xf>
    <xf numFmtId="0" fontId="1" fillId="10" borderId="17" xfId="0" applyFont="1" applyFill="1" applyBorder="1" applyAlignment="1">
      <alignment horizontal="center" vertical="center"/>
    </xf>
    <xf numFmtId="0" fontId="1" fillId="3" borderId="20" xfId="0" applyFont="1" applyFill="1" applyBorder="1" applyAlignment="1">
      <alignment horizontal="right" vertical="center"/>
    </xf>
    <xf numFmtId="0" fontId="1" fillId="3" borderId="19" xfId="0" applyFont="1" applyFill="1" applyBorder="1" applyAlignment="1">
      <alignment horizontal="right" vertical="center"/>
    </xf>
    <xf numFmtId="0" fontId="1" fillId="3" borderId="21" xfId="0" applyFont="1" applyFill="1" applyBorder="1" applyAlignment="1">
      <alignment horizontal="right" vertical="center"/>
    </xf>
    <xf numFmtId="0" fontId="1" fillId="6" borderId="68" xfId="0" applyFont="1" applyFill="1" applyBorder="1" applyAlignment="1">
      <alignment horizontal="center" vertical="center"/>
    </xf>
    <xf numFmtId="0" fontId="1" fillId="6" borderId="69" xfId="0" applyFont="1" applyFill="1" applyBorder="1" applyAlignment="1">
      <alignment horizontal="center" vertical="center"/>
    </xf>
    <xf numFmtId="0" fontId="1" fillId="6" borderId="70" xfId="0" applyFont="1" applyFill="1" applyBorder="1" applyAlignment="1">
      <alignment horizontal="center" vertical="center"/>
    </xf>
    <xf numFmtId="0" fontId="1" fillId="3" borderId="18" xfId="0" applyFont="1" applyFill="1" applyBorder="1" applyAlignment="1">
      <alignment vertical="center"/>
    </xf>
    <xf numFmtId="0" fontId="1" fillId="3" borderId="0" xfId="0" applyFont="1" applyFill="1" applyBorder="1" applyAlignment="1">
      <alignment vertical="center"/>
    </xf>
    <xf numFmtId="0" fontId="1" fillId="3" borderId="25" xfId="0" applyFont="1" applyFill="1" applyBorder="1" applyAlignment="1">
      <alignment vertical="center"/>
    </xf>
    <xf numFmtId="0" fontId="1" fillId="3" borderId="22" xfId="0" applyFont="1" applyFill="1" applyBorder="1" applyAlignment="1">
      <alignment vertical="center"/>
    </xf>
    <xf numFmtId="0" fontId="1" fillId="3" borderId="23" xfId="0" applyFont="1" applyFill="1" applyBorder="1" applyAlignment="1">
      <alignment vertical="center"/>
    </xf>
    <xf numFmtId="0" fontId="1" fillId="3" borderId="24" xfId="0" applyFont="1" applyFill="1" applyBorder="1" applyAlignment="1">
      <alignment vertical="center"/>
    </xf>
    <xf numFmtId="0" fontId="1" fillId="7" borderId="80" xfId="0" applyFont="1" applyFill="1" applyBorder="1" applyAlignment="1">
      <alignment horizontal="right" vertical="center"/>
    </xf>
    <xf numFmtId="0" fontId="1" fillId="7" borderId="42" xfId="0" applyFont="1" applyFill="1" applyBorder="1" applyAlignment="1">
      <alignment horizontal="right" vertical="center"/>
    </xf>
    <xf numFmtId="0" fontId="1" fillId="7" borderId="43" xfId="0" applyFont="1" applyFill="1" applyBorder="1" applyAlignment="1">
      <alignment horizontal="right" vertical="center"/>
    </xf>
    <xf numFmtId="0" fontId="1" fillId="8" borderId="26" xfId="0" applyFont="1" applyFill="1" applyBorder="1" applyAlignment="1">
      <alignment horizontal="center" vertical="center"/>
    </xf>
    <xf numFmtId="0" fontId="1" fillId="8" borderId="80" xfId="0" applyFont="1" applyFill="1" applyBorder="1" applyAlignment="1">
      <alignment horizontal="center" vertical="center"/>
    </xf>
    <xf numFmtId="3" fontId="1" fillId="8" borderId="41" xfId="0" applyNumberFormat="1" applyFont="1" applyFill="1" applyBorder="1" applyAlignment="1">
      <alignment horizontal="center" vertical="center"/>
    </xf>
    <xf numFmtId="3" fontId="1" fillId="8" borderId="42" xfId="0" applyNumberFormat="1" applyFont="1" applyFill="1" applyBorder="1" applyAlignment="1">
      <alignment horizontal="center" vertical="center"/>
    </xf>
    <xf numFmtId="0" fontId="1" fillId="9" borderId="15" xfId="0" applyFont="1" applyFill="1" applyBorder="1" applyAlignment="1">
      <alignment horizontal="center" vertical="center"/>
    </xf>
    <xf numFmtId="0" fontId="1" fillId="9" borderId="16" xfId="0" applyFont="1" applyFill="1" applyBorder="1" applyAlignment="1">
      <alignment horizontal="center" vertical="center"/>
    </xf>
    <xf numFmtId="0" fontId="1" fillId="9" borderId="17" xfId="0" applyFont="1" applyFill="1" applyBorder="1" applyAlignment="1">
      <alignment horizontal="center" vertical="center"/>
    </xf>
    <xf numFmtId="0" fontId="1" fillId="3" borderId="26" xfId="0" applyFont="1" applyFill="1" applyBorder="1" applyAlignment="1">
      <alignment horizontal="left" vertical="center"/>
    </xf>
    <xf numFmtId="3" fontId="1" fillId="3" borderId="41" xfId="0" applyNumberFormat="1" applyFont="1" applyFill="1" applyBorder="1" applyAlignment="1">
      <alignment horizontal="center" vertical="center"/>
    </xf>
    <xf numFmtId="0" fontId="1" fillId="3" borderId="20" xfId="0" applyFont="1" applyFill="1" applyBorder="1" applyAlignment="1">
      <alignment vertical="center"/>
    </xf>
    <xf numFmtId="0" fontId="1" fillId="3" borderId="19" xfId="0" applyFont="1" applyFill="1" applyBorder="1" applyAlignment="1">
      <alignment vertical="center"/>
    </xf>
    <xf numFmtId="0" fontId="1" fillId="3" borderId="21" xfId="0" applyFont="1" applyFill="1" applyBorder="1" applyAlignment="1">
      <alignment vertical="center"/>
    </xf>
    <xf numFmtId="0" fontId="1" fillId="3" borderId="72" xfId="0" applyFont="1" applyFill="1" applyBorder="1" applyAlignment="1">
      <alignment horizontal="center" vertical="center"/>
    </xf>
    <xf numFmtId="0" fontId="1" fillId="3" borderId="67" xfId="0" applyFont="1" applyFill="1" applyBorder="1" applyAlignment="1">
      <alignment horizontal="center" vertical="center"/>
    </xf>
    <xf numFmtId="0" fontId="1" fillId="3" borderId="77" xfId="0" applyFont="1" applyFill="1" applyBorder="1" applyAlignment="1">
      <alignment horizontal="center" vertical="center"/>
    </xf>
    <xf numFmtId="0" fontId="1" fillId="3" borderId="73" xfId="0" applyFont="1" applyFill="1" applyBorder="1" applyAlignment="1">
      <alignment horizontal="center" vertical="center"/>
    </xf>
    <xf numFmtId="0" fontId="1" fillId="3" borderId="75" xfId="0" applyFont="1" applyFill="1" applyBorder="1" applyAlignment="1">
      <alignment horizontal="center" vertical="center"/>
    </xf>
    <xf numFmtId="0" fontId="1" fillId="3" borderId="78" xfId="0" applyFont="1" applyFill="1" applyBorder="1" applyAlignment="1">
      <alignment horizontal="center" vertical="center"/>
    </xf>
    <xf numFmtId="0" fontId="1" fillId="3" borderId="0" xfId="0" applyFont="1" applyFill="1" applyAlignment="1">
      <alignment horizontal="right" vertical="center"/>
    </xf>
    <xf numFmtId="0" fontId="1" fillId="7" borderId="38" xfId="0" applyFont="1" applyFill="1" applyBorder="1" applyAlignment="1">
      <alignment horizontal="right" vertical="center"/>
    </xf>
    <xf numFmtId="0" fontId="1" fillId="7" borderId="39" xfId="0" applyFont="1" applyFill="1" applyBorder="1" applyAlignment="1">
      <alignment horizontal="right" vertical="center"/>
    </xf>
    <xf numFmtId="0" fontId="1" fillId="3" borderId="71" xfId="0" applyFont="1" applyFill="1" applyBorder="1" applyAlignment="1">
      <alignment horizontal="center" vertical="center"/>
    </xf>
    <xf numFmtId="0" fontId="1" fillId="3" borderId="74" xfId="0" applyFont="1" applyFill="1" applyBorder="1" applyAlignment="1">
      <alignment horizontal="center" vertical="center"/>
    </xf>
    <xf numFmtId="0" fontId="1" fillId="3" borderId="76" xfId="0" applyFont="1" applyFill="1" applyBorder="1" applyAlignment="1">
      <alignment horizontal="center" vertical="center"/>
    </xf>
    <xf numFmtId="0" fontId="1" fillId="3" borderId="81" xfId="0" applyFont="1" applyFill="1" applyBorder="1" applyAlignment="1">
      <alignment horizontal="left" vertical="center"/>
    </xf>
    <xf numFmtId="0" fontId="1" fillId="3" borderId="80" xfId="0" applyFont="1" applyFill="1" applyBorder="1" applyAlignment="1">
      <alignment horizontal="center" vertical="center"/>
    </xf>
    <xf numFmtId="0" fontId="1" fillId="8" borderId="26" xfId="0" applyFont="1" applyFill="1" applyBorder="1" applyAlignment="1">
      <alignment horizontal="left" vertical="center"/>
    </xf>
    <xf numFmtId="3" fontId="1" fillId="3" borderId="82" xfId="0" applyNumberFormat="1" applyFont="1" applyFill="1" applyBorder="1" applyAlignment="1">
      <alignment horizontal="center" vertical="center"/>
    </xf>
    <xf numFmtId="3" fontId="1" fillId="3" borderId="81" xfId="0" applyNumberFormat="1" applyFont="1" applyFill="1" applyBorder="1" applyAlignment="1">
      <alignment horizontal="center" vertical="center"/>
    </xf>
    <xf numFmtId="0" fontId="1" fillId="3" borderId="88" xfId="0" applyFont="1" applyFill="1" applyBorder="1" applyAlignment="1">
      <alignment horizontal="center" vertical="center"/>
    </xf>
    <xf numFmtId="0" fontId="1" fillId="3" borderId="89" xfId="0" applyFont="1" applyFill="1" applyBorder="1" applyAlignment="1">
      <alignment horizontal="center" vertical="center"/>
    </xf>
    <xf numFmtId="0" fontId="1" fillId="3" borderId="17" xfId="0" applyFont="1" applyFill="1" applyBorder="1" applyAlignment="1">
      <alignment horizontal="right" vertical="center"/>
    </xf>
    <xf numFmtId="3" fontId="1" fillId="3" borderId="88" xfId="0" applyNumberFormat="1" applyFont="1" applyFill="1" applyBorder="1" applyAlignment="1">
      <alignment horizontal="center" vertical="center"/>
    </xf>
    <xf numFmtId="3" fontId="1" fillId="3" borderId="89" xfId="0" applyNumberFormat="1" applyFont="1" applyFill="1" applyBorder="1" applyAlignment="1">
      <alignment horizontal="center" vertical="center"/>
    </xf>
    <xf numFmtId="0" fontId="1" fillId="3" borderId="59" xfId="0" applyFont="1" applyFill="1" applyBorder="1" applyAlignment="1">
      <alignment horizontal="center" vertical="center"/>
    </xf>
    <xf numFmtId="0" fontId="1" fillId="3" borderId="91" xfId="0" applyFont="1" applyFill="1" applyBorder="1" applyAlignment="1">
      <alignment horizontal="center" vertical="center"/>
    </xf>
    <xf numFmtId="0" fontId="1" fillId="6" borderId="34" xfId="0" applyFont="1" applyFill="1" applyBorder="1" applyAlignment="1">
      <alignment horizontal="center" vertical="center"/>
    </xf>
    <xf numFmtId="0" fontId="1" fillId="6" borderId="35" xfId="0" applyFont="1" applyFill="1" applyBorder="1" applyAlignment="1">
      <alignment horizontal="center" vertical="center"/>
    </xf>
    <xf numFmtId="0" fontId="1" fillId="6" borderId="109" xfId="0" applyFont="1" applyFill="1" applyBorder="1" applyAlignment="1">
      <alignment horizontal="center" vertical="center"/>
    </xf>
    <xf numFmtId="0" fontId="1" fillId="6" borderId="108" xfId="0" applyFont="1" applyFill="1" applyBorder="1" applyAlignment="1">
      <alignment horizontal="center" vertical="center"/>
    </xf>
    <xf numFmtId="0" fontId="1" fillId="6" borderId="36" xfId="0" applyFont="1" applyFill="1" applyBorder="1" applyAlignment="1">
      <alignment horizontal="center" vertical="center"/>
    </xf>
    <xf numFmtId="0" fontId="1" fillId="2" borderId="104" xfId="0" applyFont="1" applyFill="1" applyBorder="1" applyAlignment="1">
      <alignment horizontal="center" vertical="center"/>
    </xf>
    <xf numFmtId="0" fontId="1" fillId="2" borderId="101" xfId="0" applyFont="1" applyFill="1" applyBorder="1" applyAlignment="1">
      <alignment horizontal="center" vertical="center"/>
    </xf>
    <xf numFmtId="0" fontId="1" fillId="2" borderId="102" xfId="0" applyFont="1" applyFill="1" applyBorder="1" applyAlignment="1">
      <alignment horizontal="center" vertical="center"/>
    </xf>
    <xf numFmtId="0" fontId="1" fillId="2" borderId="103" xfId="0" applyFont="1" applyFill="1" applyBorder="1" applyAlignment="1">
      <alignment horizontal="center" vertical="center"/>
    </xf>
    <xf numFmtId="3" fontId="1" fillId="3" borderId="102" xfId="0" applyNumberFormat="1" applyFont="1" applyFill="1" applyBorder="1" applyAlignment="1">
      <alignment horizontal="center" vertical="center"/>
    </xf>
    <xf numFmtId="0" fontId="1" fillId="3" borderId="103" xfId="0" applyFont="1" applyFill="1" applyBorder="1" applyAlignment="1">
      <alignment horizontal="center" vertical="center"/>
    </xf>
    <xf numFmtId="3" fontId="1" fillId="3" borderId="107" xfId="0" applyNumberFormat="1" applyFont="1" applyFill="1" applyBorder="1" applyAlignment="1">
      <alignment horizontal="center" vertical="center"/>
    </xf>
    <xf numFmtId="0" fontId="1" fillId="3" borderId="55" xfId="0" applyFont="1" applyFill="1" applyBorder="1" applyAlignment="1">
      <alignment horizontal="center" vertical="center"/>
    </xf>
    <xf numFmtId="3" fontId="10" fillId="11" borderId="15" xfId="0" applyNumberFormat="1" applyFont="1" applyFill="1" applyBorder="1" applyAlignment="1">
      <alignment horizontal="center" vertical="center"/>
    </xf>
    <xf numFmtId="0" fontId="10" fillId="11" borderId="17"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14" xfId="0" applyFont="1" applyFill="1" applyBorder="1" applyAlignment="1">
      <alignment horizontal="center" vertical="center"/>
    </xf>
    <xf numFmtId="3" fontId="10" fillId="11" borderId="16" xfId="0" applyNumberFormat="1" applyFont="1" applyFill="1" applyBorder="1" applyAlignment="1">
      <alignment horizontal="center" vertical="center"/>
    </xf>
    <xf numFmtId="0" fontId="1" fillId="2" borderId="18" xfId="0" applyFont="1" applyFill="1" applyBorder="1" applyAlignment="1">
      <alignment horizontal="center" vertical="center"/>
    </xf>
    <xf numFmtId="0" fontId="1" fillId="2" borderId="52" xfId="0" applyFont="1" applyFill="1" applyBorder="1" applyAlignment="1">
      <alignment horizontal="center" vertical="center"/>
    </xf>
    <xf numFmtId="0" fontId="1" fillId="2" borderId="106" xfId="0" applyFont="1" applyFill="1" applyBorder="1" applyAlignment="1">
      <alignment horizontal="center" vertical="center"/>
    </xf>
    <xf numFmtId="0" fontId="1" fillId="2" borderId="110" xfId="0" applyFont="1" applyFill="1" applyBorder="1" applyAlignment="1">
      <alignment horizontal="center" vertical="center"/>
    </xf>
    <xf numFmtId="0" fontId="1" fillId="2" borderId="111" xfId="0" applyFont="1" applyFill="1" applyBorder="1" applyAlignment="1">
      <alignment horizontal="center" vertical="center"/>
    </xf>
    <xf numFmtId="0" fontId="1" fillId="2" borderId="105" xfId="0" applyFont="1" applyFill="1" applyBorder="1" applyAlignment="1">
      <alignment horizontal="center" vertical="center"/>
    </xf>
    <xf numFmtId="0" fontId="1" fillId="2" borderId="24" xfId="0" applyFont="1" applyFill="1" applyBorder="1" applyAlignment="1">
      <alignment horizontal="center" vertical="center"/>
    </xf>
    <xf numFmtId="3" fontId="1" fillId="3" borderId="104" xfId="0" applyNumberFormat="1" applyFont="1" applyFill="1" applyBorder="1" applyAlignment="1">
      <alignment horizontal="center" vertical="center"/>
    </xf>
    <xf numFmtId="3" fontId="1" fillId="3" borderId="18" xfId="0" applyNumberFormat="1" applyFont="1" applyFill="1" applyBorder="1" applyAlignment="1">
      <alignment horizontal="center" vertical="center"/>
    </xf>
    <xf numFmtId="3" fontId="1" fillId="3" borderId="101" xfId="0" applyNumberFormat="1" applyFont="1" applyFill="1" applyBorder="1" applyAlignment="1">
      <alignment horizontal="center" vertical="center"/>
    </xf>
    <xf numFmtId="0" fontId="1" fillId="3" borderId="102" xfId="0" applyFont="1" applyFill="1" applyBorder="1" applyAlignment="1">
      <alignment horizontal="center" vertical="center"/>
    </xf>
    <xf numFmtId="0" fontId="1" fillId="3" borderId="107" xfId="0" applyFont="1" applyFill="1" applyBorder="1" applyAlignment="1">
      <alignment horizontal="center" vertical="center"/>
    </xf>
    <xf numFmtId="0" fontId="1" fillId="3" borderId="44" xfId="0" applyFont="1" applyFill="1" applyBorder="1" applyAlignment="1">
      <alignment horizontal="right" vertical="center"/>
    </xf>
    <xf numFmtId="0" fontId="1" fillId="3" borderId="107" xfId="0" applyFont="1" applyFill="1" applyBorder="1" applyAlignment="1">
      <alignment horizontal="right" vertical="center"/>
    </xf>
    <xf numFmtId="0" fontId="1" fillId="3" borderId="112" xfId="0" applyFont="1" applyFill="1" applyBorder="1" applyAlignment="1">
      <alignment horizontal="right" vertical="center"/>
    </xf>
    <xf numFmtId="0" fontId="1" fillId="3" borderId="113" xfId="0" applyFont="1" applyFill="1" applyBorder="1" applyAlignment="1">
      <alignment horizontal="right" vertical="center"/>
    </xf>
    <xf numFmtId="0" fontId="1" fillId="2" borderId="17" xfId="0" applyFont="1" applyFill="1" applyBorder="1" applyAlignment="1">
      <alignment horizontal="center" vertical="center"/>
    </xf>
    <xf numFmtId="0" fontId="1" fillId="9" borderId="172" xfId="0" applyFont="1" applyFill="1" applyBorder="1" applyAlignment="1">
      <alignment horizontal="center" vertical="center"/>
    </xf>
    <xf numFmtId="0" fontId="1" fillId="9" borderId="173" xfId="0" applyFont="1" applyFill="1" applyBorder="1" applyAlignment="1">
      <alignment horizontal="center" vertical="center"/>
    </xf>
    <xf numFmtId="0" fontId="1" fillId="9" borderId="174" xfId="0" applyFont="1" applyFill="1" applyBorder="1" applyAlignment="1">
      <alignment horizontal="center" vertical="center"/>
    </xf>
    <xf numFmtId="0" fontId="1" fillId="3" borderId="125" xfId="0" applyFont="1" applyFill="1" applyBorder="1" applyAlignment="1">
      <alignment horizontal="center" vertical="center"/>
    </xf>
    <xf numFmtId="0" fontId="1" fillId="3" borderId="175" xfId="0" applyFont="1" applyFill="1" applyBorder="1" applyAlignment="1">
      <alignment horizontal="center" vertical="center"/>
    </xf>
    <xf numFmtId="0" fontId="1" fillId="3" borderId="126" xfId="0" applyFont="1" applyFill="1" applyBorder="1" applyAlignment="1">
      <alignment horizontal="center" vertical="center"/>
    </xf>
    <xf numFmtId="0" fontId="1" fillId="3" borderId="127" xfId="0" applyFont="1" applyFill="1" applyBorder="1" applyAlignment="1">
      <alignment horizontal="center" vertical="center"/>
    </xf>
    <xf numFmtId="0" fontId="1" fillId="3" borderId="128" xfId="0" applyFont="1" applyFill="1" applyBorder="1" applyAlignment="1">
      <alignment horizontal="center" vertical="center"/>
    </xf>
    <xf numFmtId="0" fontId="1" fillId="3" borderId="176" xfId="0" applyFont="1" applyFill="1" applyBorder="1" applyAlignment="1">
      <alignment horizontal="center" vertical="center"/>
    </xf>
    <xf numFmtId="0" fontId="1" fillId="3" borderId="177" xfId="0" applyFont="1" applyFill="1" applyBorder="1" applyAlignment="1">
      <alignment horizontal="center" vertical="center"/>
    </xf>
    <xf numFmtId="0" fontId="1" fillId="3" borderId="178" xfId="0" applyFont="1" applyFill="1" applyBorder="1" applyAlignment="1">
      <alignment horizontal="center" vertical="center"/>
    </xf>
    <xf numFmtId="3" fontId="1" fillId="3" borderId="167" xfId="0" applyNumberFormat="1" applyFont="1" applyFill="1" applyBorder="1" applyAlignment="1">
      <alignment horizontal="center" vertical="center"/>
    </xf>
    <xf numFmtId="3" fontId="1" fillId="3" borderId="168" xfId="0" applyNumberFormat="1" applyFont="1" applyFill="1" applyBorder="1" applyAlignment="1">
      <alignment horizontal="center" vertical="center"/>
    </xf>
    <xf numFmtId="3" fontId="1" fillId="3" borderId="169" xfId="0" applyNumberFormat="1" applyFont="1" applyFill="1" applyBorder="1" applyAlignment="1">
      <alignment horizontal="center" vertical="center"/>
    </xf>
    <xf numFmtId="3" fontId="1" fillId="3" borderId="170" xfId="0" applyNumberFormat="1" applyFont="1" applyFill="1" applyBorder="1" applyAlignment="1">
      <alignment horizontal="center" vertical="center"/>
    </xf>
    <xf numFmtId="3" fontId="1" fillId="3" borderId="171" xfId="0" applyNumberFormat="1" applyFont="1" applyFill="1" applyBorder="1" applyAlignment="1">
      <alignment horizontal="center" vertical="center"/>
    </xf>
    <xf numFmtId="0" fontId="1" fillId="9" borderId="170" xfId="0" applyFont="1" applyFill="1" applyBorder="1" applyAlignment="1">
      <alignment horizontal="center" vertical="center"/>
    </xf>
    <xf numFmtId="0" fontId="1" fillId="9" borderId="171" xfId="0" applyFont="1" applyFill="1" applyBorder="1" applyAlignment="1">
      <alignment horizontal="center" vertical="center"/>
    </xf>
    <xf numFmtId="3" fontId="1" fillId="3" borderId="164" xfId="0" applyNumberFormat="1" applyFont="1" applyFill="1" applyBorder="1" applyAlignment="1">
      <alignment horizontal="center" vertical="center"/>
    </xf>
    <xf numFmtId="3" fontId="1" fillId="3" borderId="165" xfId="0" applyNumberFormat="1" applyFont="1" applyFill="1" applyBorder="1" applyAlignment="1">
      <alignment horizontal="center" vertical="center"/>
    </xf>
    <xf numFmtId="3" fontId="1" fillId="3" borderId="166" xfId="0" applyNumberFormat="1" applyFont="1" applyFill="1" applyBorder="1" applyAlignment="1">
      <alignment horizontal="center" vertical="center"/>
    </xf>
    <xf numFmtId="3" fontId="1" fillId="3" borderId="165" xfId="0" applyNumberFormat="1" applyFont="1" applyFill="1" applyBorder="1" applyAlignment="1">
      <alignment horizontal="right" vertical="center"/>
    </xf>
    <xf numFmtId="3" fontId="1" fillId="3" borderId="166" xfId="0" applyNumberFormat="1" applyFont="1" applyFill="1" applyBorder="1" applyAlignment="1">
      <alignment horizontal="right" vertical="center"/>
    </xf>
    <xf numFmtId="3" fontId="1" fillId="3" borderId="167" xfId="0" applyNumberFormat="1" applyFont="1" applyFill="1" applyBorder="1" applyAlignment="1">
      <alignment horizontal="right" vertical="center"/>
    </xf>
    <xf numFmtId="3" fontId="1" fillId="3" borderId="0" xfId="0" applyNumberFormat="1" applyFont="1" applyFill="1" applyBorder="1" applyAlignment="1">
      <alignment horizontal="right" vertical="center"/>
    </xf>
    <xf numFmtId="3" fontId="1" fillId="3" borderId="168" xfId="0" applyNumberFormat="1" applyFont="1" applyFill="1" applyBorder="1" applyAlignment="1">
      <alignment horizontal="right" vertical="center"/>
    </xf>
    <xf numFmtId="3" fontId="6" fillId="12" borderId="20" xfId="0" applyNumberFormat="1" applyFont="1" applyFill="1" applyBorder="1" applyAlignment="1">
      <alignment horizontal="center" vertical="center"/>
    </xf>
    <xf numFmtId="3" fontId="6" fillId="12" borderId="19" xfId="0" applyNumberFormat="1" applyFont="1" applyFill="1" applyBorder="1" applyAlignment="1">
      <alignment horizontal="center" vertical="center"/>
    </xf>
    <xf numFmtId="3" fontId="6" fillId="12" borderId="21" xfId="0" applyNumberFormat="1" applyFont="1" applyFill="1" applyBorder="1" applyAlignment="1">
      <alignment horizontal="center" vertical="center"/>
    </xf>
    <xf numFmtId="3" fontId="6" fillId="12" borderId="22" xfId="0" applyNumberFormat="1" applyFont="1" applyFill="1" applyBorder="1" applyAlignment="1">
      <alignment horizontal="center" vertical="center"/>
    </xf>
    <xf numFmtId="3" fontId="6" fillId="12" borderId="23" xfId="0" applyNumberFormat="1" applyFont="1" applyFill="1" applyBorder="1" applyAlignment="1">
      <alignment horizontal="center" vertical="center"/>
    </xf>
    <xf numFmtId="3" fontId="6" fillId="12" borderId="24" xfId="0" applyNumberFormat="1" applyFont="1" applyFill="1" applyBorder="1" applyAlignment="1">
      <alignment horizontal="center" vertical="center"/>
    </xf>
    <xf numFmtId="0" fontId="12" fillId="7" borderId="18" xfId="0" applyFont="1" applyFill="1" applyBorder="1" applyAlignment="1">
      <alignment horizontal="center" vertical="center"/>
    </xf>
    <xf numFmtId="0" fontId="12" fillId="7" borderId="0" xfId="0" applyFont="1" applyFill="1" applyBorder="1" applyAlignment="1">
      <alignment horizontal="center" vertical="center"/>
    </xf>
    <xf numFmtId="0" fontId="12" fillId="7" borderId="25" xfId="0" applyFont="1" applyFill="1" applyBorder="1" applyAlignment="1">
      <alignment horizontal="center" vertical="center"/>
    </xf>
    <xf numFmtId="0" fontId="1" fillId="13" borderId="153" xfId="0" applyFont="1" applyFill="1" applyBorder="1" applyAlignment="1">
      <alignment horizontal="center" vertical="center"/>
    </xf>
    <xf numFmtId="0" fontId="1" fillId="13" borderId="154" xfId="0" applyFont="1" applyFill="1" applyBorder="1" applyAlignment="1">
      <alignment horizontal="center" vertical="center"/>
    </xf>
    <xf numFmtId="0" fontId="1" fillId="13" borderId="155" xfId="0" applyFont="1" applyFill="1" applyBorder="1" applyAlignment="1">
      <alignment horizontal="center" vertical="center"/>
    </xf>
    <xf numFmtId="0" fontId="1" fillId="13" borderId="156" xfId="0" applyFont="1" applyFill="1" applyBorder="1" applyAlignment="1">
      <alignment horizontal="center" vertical="center"/>
    </xf>
    <xf numFmtId="0" fontId="1" fillId="13" borderId="157" xfId="0" applyFont="1" applyFill="1" applyBorder="1" applyAlignment="1">
      <alignment horizontal="center" vertical="center"/>
    </xf>
    <xf numFmtId="0" fontId="1" fillId="13" borderId="158" xfId="0" applyFont="1" applyFill="1" applyBorder="1" applyAlignment="1">
      <alignment horizontal="center" vertical="center"/>
    </xf>
    <xf numFmtId="3" fontId="1" fillId="3" borderId="20" xfId="0" applyNumberFormat="1" applyFont="1" applyFill="1" applyBorder="1" applyAlignment="1">
      <alignment horizontal="center" vertical="center"/>
    </xf>
    <xf numFmtId="3" fontId="1" fillId="3" borderId="21" xfId="0" applyNumberFormat="1" applyFont="1" applyFill="1" applyBorder="1" applyAlignment="1">
      <alignment horizontal="center" vertical="center"/>
    </xf>
    <xf numFmtId="3" fontId="1" fillId="3" borderId="25" xfId="0" applyNumberFormat="1" applyFont="1" applyFill="1" applyBorder="1" applyAlignment="1">
      <alignment horizontal="center" vertical="center"/>
    </xf>
    <xf numFmtId="0" fontId="1" fillId="7" borderId="20" xfId="0" applyFont="1" applyFill="1" applyBorder="1" applyAlignment="1">
      <alignment horizontal="right" vertical="center"/>
    </xf>
    <xf numFmtId="0" fontId="1" fillId="7" borderId="19" xfId="0" applyFont="1" applyFill="1" applyBorder="1" applyAlignment="1">
      <alignment horizontal="right" vertical="center"/>
    </xf>
    <xf numFmtId="0" fontId="1" fillId="7" borderId="21" xfId="0" applyFont="1" applyFill="1" applyBorder="1" applyAlignment="1">
      <alignment horizontal="right" vertical="center"/>
    </xf>
    <xf numFmtId="3" fontId="1" fillId="7" borderId="18" xfId="0" applyNumberFormat="1" applyFont="1" applyFill="1" applyBorder="1" applyAlignment="1">
      <alignment horizontal="right" vertical="center"/>
    </xf>
    <xf numFmtId="0" fontId="1" fillId="7" borderId="0" xfId="0" applyFont="1" applyFill="1" applyBorder="1" applyAlignment="1">
      <alignment horizontal="right" vertical="center"/>
    </xf>
    <xf numFmtId="0" fontId="1" fillId="7" borderId="25" xfId="0" applyFont="1" applyFill="1" applyBorder="1" applyAlignment="1">
      <alignment horizontal="right" vertical="center"/>
    </xf>
    <xf numFmtId="0" fontId="1" fillId="7" borderId="18" xfId="0" applyFont="1" applyFill="1" applyBorder="1" applyAlignment="1">
      <alignment horizontal="right" vertical="center"/>
    </xf>
    <xf numFmtId="0" fontId="11" fillId="2" borderId="15" xfId="0" applyFont="1" applyFill="1" applyBorder="1" applyAlignment="1">
      <alignment horizontal="right" vertical="center"/>
    </xf>
    <xf numFmtId="0" fontId="11" fillId="2" borderId="16" xfId="0" applyFont="1" applyFill="1" applyBorder="1" applyAlignment="1">
      <alignment horizontal="right" vertical="center"/>
    </xf>
    <xf numFmtId="0" fontId="11" fillId="2" borderId="17" xfId="0" applyFont="1" applyFill="1" applyBorder="1" applyAlignment="1">
      <alignment horizontal="right" vertical="center"/>
    </xf>
    <xf numFmtId="3" fontId="1" fillId="3" borderId="22" xfId="0" applyNumberFormat="1" applyFont="1" applyFill="1" applyBorder="1" applyAlignment="1">
      <alignment horizontal="center" vertical="center"/>
    </xf>
    <xf numFmtId="3" fontId="1" fillId="3" borderId="24" xfId="0" applyNumberFormat="1" applyFont="1" applyFill="1" applyBorder="1" applyAlignment="1">
      <alignment horizontal="center" vertical="center"/>
    </xf>
    <xf numFmtId="0" fontId="1" fillId="7" borderId="22" xfId="0" applyFont="1" applyFill="1" applyBorder="1" applyAlignment="1">
      <alignment horizontal="right" vertical="center"/>
    </xf>
    <xf numFmtId="0" fontId="1" fillId="7" borderId="23" xfId="0" applyFont="1" applyFill="1" applyBorder="1" applyAlignment="1">
      <alignment horizontal="right" vertical="center"/>
    </xf>
    <xf numFmtId="0" fontId="1" fillId="7" borderId="24" xfId="0" applyFont="1" applyFill="1" applyBorder="1" applyAlignment="1">
      <alignment horizontal="right" vertical="center"/>
    </xf>
    <xf numFmtId="3" fontId="1" fillId="2" borderId="15" xfId="0" applyNumberFormat="1" applyFont="1" applyFill="1" applyBorder="1" applyAlignment="1">
      <alignment horizontal="center" vertical="center"/>
    </xf>
    <xf numFmtId="3" fontId="1" fillId="2" borderId="17" xfId="0" applyNumberFormat="1" applyFont="1" applyFill="1" applyBorder="1" applyAlignment="1">
      <alignment horizontal="center" vertical="center"/>
    </xf>
    <xf numFmtId="0" fontId="1" fillId="2" borderId="15" xfId="0" applyFont="1" applyFill="1" applyBorder="1" applyAlignment="1">
      <alignment horizontal="right" vertical="center"/>
    </xf>
    <xf numFmtId="0" fontId="1" fillId="2" borderId="16" xfId="0" applyFont="1" applyFill="1" applyBorder="1" applyAlignment="1">
      <alignment horizontal="right" vertical="center"/>
    </xf>
    <xf numFmtId="0" fontId="1" fillId="2" borderId="17" xfId="0" applyFont="1" applyFill="1" applyBorder="1" applyAlignment="1">
      <alignment horizontal="right" vertical="center"/>
    </xf>
    <xf numFmtId="0" fontId="11" fillId="2" borderId="23" xfId="0" applyFont="1" applyFill="1" applyBorder="1" applyAlignment="1">
      <alignment horizontal="right" vertical="center"/>
    </xf>
    <xf numFmtId="0" fontId="11" fillId="2" borderId="24" xfId="0" applyFont="1" applyFill="1" applyBorder="1" applyAlignment="1">
      <alignment horizontal="right" vertical="center"/>
    </xf>
    <xf numFmtId="0" fontId="11" fillId="2" borderId="22" xfId="0" applyFont="1" applyFill="1" applyBorder="1" applyAlignment="1">
      <alignment horizontal="right" vertical="center"/>
    </xf>
    <xf numFmtId="3" fontId="1" fillId="3" borderId="148" xfId="0" applyNumberFormat="1" applyFont="1" applyFill="1" applyBorder="1" applyAlignment="1">
      <alignment horizontal="center" vertical="center"/>
    </xf>
    <xf numFmtId="0" fontId="1" fillId="9" borderId="0" xfId="0" applyFont="1" applyFill="1" applyBorder="1" applyAlignment="1">
      <alignment horizontal="right" vertical="center"/>
    </xf>
    <xf numFmtId="0" fontId="1" fillId="9" borderId="90" xfId="0" applyFont="1" applyFill="1" applyBorder="1" applyAlignment="1">
      <alignment horizontal="right" vertical="center"/>
    </xf>
    <xf numFmtId="3" fontId="6" fillId="12" borderId="120" xfId="0" applyNumberFormat="1" applyFont="1" applyFill="1" applyBorder="1" applyAlignment="1">
      <alignment horizontal="center" vertical="center"/>
    </xf>
    <xf numFmtId="3" fontId="6" fillId="12" borderId="149" xfId="0" applyNumberFormat="1" applyFont="1" applyFill="1" applyBorder="1" applyAlignment="1">
      <alignment horizontal="center" vertical="center"/>
    </xf>
    <xf numFmtId="0" fontId="1" fillId="9" borderId="150" xfId="0" applyFont="1" applyFill="1" applyBorder="1" applyAlignment="1">
      <alignment horizontal="right" vertical="center"/>
    </xf>
    <xf numFmtId="0" fontId="14" fillId="9" borderId="0" xfId="0" applyFont="1" applyFill="1" applyBorder="1" applyAlignment="1">
      <alignment horizontal="right" vertical="center"/>
    </xf>
    <xf numFmtId="3" fontId="1" fillId="3" borderId="147" xfId="0" applyNumberFormat="1" applyFont="1" applyFill="1" applyBorder="1" applyAlignment="1">
      <alignment horizontal="center" vertical="center"/>
    </xf>
    <xf numFmtId="3" fontId="1" fillId="3" borderId="132" xfId="0" applyNumberFormat="1" applyFont="1" applyFill="1" applyBorder="1" applyAlignment="1">
      <alignment horizontal="center" vertical="center"/>
    </xf>
    <xf numFmtId="0" fontId="14" fillId="9" borderId="132" xfId="0" applyFont="1" applyFill="1" applyBorder="1" applyAlignment="1">
      <alignment horizontal="right" vertical="center"/>
    </xf>
    <xf numFmtId="0" fontId="14" fillId="9" borderId="152" xfId="0" applyFont="1" applyFill="1" applyBorder="1" applyAlignment="1">
      <alignment horizontal="right" vertical="center"/>
    </xf>
    <xf numFmtId="0" fontId="14" fillId="9" borderId="150" xfId="0" applyFont="1" applyFill="1" applyBorder="1" applyAlignment="1">
      <alignment horizontal="right" vertical="center"/>
    </xf>
    <xf numFmtId="3" fontId="1" fillId="3" borderId="55" xfId="0" applyNumberFormat="1" applyFont="1" applyFill="1" applyBorder="1" applyAlignment="1">
      <alignment horizontal="center" vertical="center"/>
    </xf>
    <xf numFmtId="0" fontId="1" fillId="7" borderId="107" xfId="0" applyFont="1" applyFill="1" applyBorder="1" applyAlignment="1">
      <alignment horizontal="right" vertical="center"/>
    </xf>
    <xf numFmtId="3" fontId="1" fillId="3" borderId="103" xfId="0" applyNumberFormat="1" applyFont="1" applyFill="1" applyBorder="1" applyAlignment="1">
      <alignment horizontal="center" vertical="center"/>
    </xf>
    <xf numFmtId="0" fontId="1" fillId="7" borderId="44" xfId="0" applyFont="1" applyFill="1" applyBorder="1" applyAlignment="1">
      <alignment horizontal="right" vertical="center"/>
    </xf>
    <xf numFmtId="3" fontId="1" fillId="2" borderId="0" xfId="0" applyNumberFormat="1" applyFont="1" applyFill="1" applyAlignment="1">
      <alignment horizontal="center" vertical="center"/>
    </xf>
    <xf numFmtId="0" fontId="1" fillId="6" borderId="160" xfId="0" applyFont="1" applyFill="1" applyBorder="1" applyAlignment="1">
      <alignment horizontal="center" vertical="center"/>
    </xf>
    <xf numFmtId="0" fontId="1" fillId="6" borderId="161" xfId="0" applyFont="1" applyFill="1" applyBorder="1" applyAlignment="1">
      <alignment horizontal="center" vertical="center"/>
    </xf>
    <xf numFmtId="0" fontId="1" fillId="6" borderId="162" xfId="0" applyFont="1" applyFill="1" applyBorder="1" applyAlignment="1">
      <alignment horizontal="center" vertical="center"/>
    </xf>
    <xf numFmtId="0" fontId="1" fillId="9" borderId="117" xfId="0" applyFont="1" applyFill="1" applyBorder="1" applyAlignment="1">
      <alignment horizontal="right" vertical="center"/>
    </xf>
    <xf numFmtId="0" fontId="1" fillId="13" borderId="0" xfId="0" applyFont="1" applyFill="1" applyAlignment="1">
      <alignment horizontal="center" vertical="center"/>
    </xf>
    <xf numFmtId="0" fontId="1" fillId="9" borderId="132" xfId="0" applyFont="1" applyFill="1" applyBorder="1" applyAlignment="1">
      <alignment horizontal="right" vertical="center"/>
    </xf>
    <xf numFmtId="0" fontId="1" fillId="9" borderId="152" xfId="0" applyFont="1" applyFill="1" applyBorder="1" applyAlignment="1">
      <alignment horizontal="right" vertical="center"/>
    </xf>
    <xf numFmtId="0" fontId="1" fillId="9" borderId="131" xfId="0" applyFont="1" applyFill="1" applyBorder="1" applyAlignment="1">
      <alignment horizontal="right" vertical="center"/>
    </xf>
    <xf numFmtId="0" fontId="1" fillId="9" borderId="133" xfId="0" applyFont="1" applyFill="1" applyBorder="1" applyAlignment="1">
      <alignment horizontal="right" vertical="center"/>
    </xf>
    <xf numFmtId="0" fontId="1" fillId="9" borderId="118" xfId="0" applyFont="1" applyFill="1" applyBorder="1" applyAlignment="1">
      <alignment horizontal="right" vertical="center"/>
    </xf>
    <xf numFmtId="3" fontId="1" fillId="3" borderId="127" xfId="0" applyNumberFormat="1" applyFont="1" applyFill="1" applyBorder="1" applyAlignment="1">
      <alignment horizontal="center" vertical="center"/>
    </xf>
    <xf numFmtId="3" fontId="1" fillId="3" borderId="128" xfId="0" applyNumberFormat="1" applyFont="1" applyFill="1" applyBorder="1" applyAlignment="1">
      <alignment horizontal="center" vertical="center"/>
    </xf>
    <xf numFmtId="3" fontId="1" fillId="9" borderId="122" xfId="0" applyNumberFormat="1" applyFont="1" applyFill="1" applyBorder="1" applyAlignment="1">
      <alignment horizontal="center" vertical="center"/>
    </xf>
    <xf numFmtId="3" fontId="1" fillId="9" borderId="124" xfId="0" applyNumberFormat="1" applyFont="1" applyFill="1" applyBorder="1" applyAlignment="1">
      <alignment horizontal="center" vertical="center"/>
    </xf>
    <xf numFmtId="0" fontId="11" fillId="6" borderId="123" xfId="0" applyFont="1" applyFill="1" applyBorder="1" applyAlignment="1">
      <alignment horizontal="right" vertical="center"/>
    </xf>
    <xf numFmtId="0" fontId="11" fillId="6" borderId="124" xfId="0" applyFont="1" applyFill="1" applyBorder="1" applyAlignment="1">
      <alignment horizontal="right" vertical="center"/>
    </xf>
    <xf numFmtId="0" fontId="1" fillId="9" borderId="119" xfId="0" applyFont="1" applyFill="1" applyBorder="1" applyAlignment="1">
      <alignment horizontal="right" vertical="center"/>
    </xf>
    <xf numFmtId="0" fontId="1" fillId="9" borderId="120" xfId="0" applyFont="1" applyFill="1" applyBorder="1" applyAlignment="1">
      <alignment horizontal="right" vertical="center"/>
    </xf>
    <xf numFmtId="0" fontId="1" fillId="9" borderId="134" xfId="0" applyFont="1" applyFill="1" applyBorder="1" applyAlignment="1">
      <alignment horizontal="right" vertical="center"/>
    </xf>
    <xf numFmtId="0" fontId="1" fillId="9" borderId="121" xfId="0" applyFont="1" applyFill="1" applyBorder="1" applyAlignment="1">
      <alignment horizontal="right" vertical="center"/>
    </xf>
    <xf numFmtId="3" fontId="1" fillId="3" borderId="129" xfId="0" applyNumberFormat="1" applyFont="1" applyFill="1" applyBorder="1" applyAlignment="1">
      <alignment horizontal="center" vertical="center"/>
    </xf>
    <xf numFmtId="3" fontId="1" fillId="3" borderId="130" xfId="0" applyNumberFormat="1" applyFont="1" applyFill="1" applyBorder="1" applyAlignment="1">
      <alignment horizontal="center" vertical="center"/>
    </xf>
    <xf numFmtId="0" fontId="1" fillId="3" borderId="139" xfId="0" applyFont="1" applyFill="1" applyBorder="1" applyAlignment="1">
      <alignment horizontal="right" vertical="center"/>
    </xf>
    <xf numFmtId="0" fontId="1" fillId="3" borderId="140" xfId="0" applyFont="1" applyFill="1" applyBorder="1" applyAlignment="1">
      <alignment horizontal="right" vertical="center"/>
    </xf>
    <xf numFmtId="0" fontId="1" fillId="3" borderId="141" xfId="0" applyFont="1" applyFill="1" applyBorder="1" applyAlignment="1">
      <alignment horizontal="right" vertical="center"/>
    </xf>
    <xf numFmtId="0" fontId="1" fillId="3" borderId="142" xfId="0" applyFont="1" applyFill="1" applyBorder="1" applyAlignment="1">
      <alignment horizontal="right" vertical="center"/>
    </xf>
    <xf numFmtId="0" fontId="1" fillId="3" borderId="143" xfId="0" applyFont="1" applyFill="1" applyBorder="1" applyAlignment="1">
      <alignment horizontal="right" vertical="center"/>
    </xf>
    <xf numFmtId="0" fontId="1" fillId="3" borderId="144" xfId="0" applyFont="1" applyFill="1" applyBorder="1" applyAlignment="1">
      <alignment horizontal="right" vertical="center"/>
    </xf>
    <xf numFmtId="0" fontId="1" fillId="3" borderId="145" xfId="0" applyFont="1" applyFill="1" applyBorder="1" applyAlignment="1">
      <alignment horizontal="right" vertical="center"/>
    </xf>
    <xf numFmtId="0" fontId="1" fillId="3" borderId="146" xfId="0" applyFont="1" applyFill="1" applyBorder="1" applyAlignment="1">
      <alignment horizontal="right" vertical="center"/>
    </xf>
    <xf numFmtId="3" fontId="6" fillId="5" borderId="137" xfId="0" applyNumberFormat="1" applyFont="1" applyFill="1" applyBorder="1" applyAlignment="1">
      <alignment horizontal="center" vertical="center"/>
    </xf>
    <xf numFmtId="3" fontId="6" fillId="5" borderId="138" xfId="0" applyNumberFormat="1" applyFont="1" applyFill="1" applyBorder="1" applyAlignment="1">
      <alignment horizontal="center" vertical="center"/>
    </xf>
    <xf numFmtId="3" fontId="1" fillId="3" borderId="135" xfId="0" applyNumberFormat="1" applyFont="1" applyFill="1" applyBorder="1" applyAlignment="1">
      <alignment horizontal="center" vertical="center"/>
    </xf>
    <xf numFmtId="3" fontId="1" fillId="3" borderId="136" xfId="0" applyNumberFormat="1" applyFont="1" applyFill="1" applyBorder="1" applyAlignment="1">
      <alignment horizontal="center" vertical="center"/>
    </xf>
    <xf numFmtId="0" fontId="6" fillId="5" borderId="23" xfId="0" applyFont="1" applyFill="1" applyBorder="1" applyAlignment="1">
      <alignment horizontal="center" vertical="center"/>
    </xf>
    <xf numFmtId="3" fontId="1" fillId="3" borderId="19" xfId="0" applyNumberFormat="1" applyFont="1" applyFill="1" applyBorder="1" applyAlignment="1">
      <alignment horizontal="center" vertical="center"/>
    </xf>
    <xf numFmtId="3" fontId="1" fillId="2" borderId="16" xfId="0" applyNumberFormat="1" applyFont="1" applyFill="1" applyBorder="1" applyAlignment="1">
      <alignment horizontal="center" vertical="center"/>
    </xf>
    <xf numFmtId="0" fontId="1" fillId="9" borderId="15" xfId="0" applyFont="1" applyFill="1" applyBorder="1" applyAlignment="1">
      <alignment horizontal="right" vertical="center"/>
    </xf>
    <xf numFmtId="0" fontId="1" fillId="9" borderId="16" xfId="0" applyFont="1" applyFill="1" applyBorder="1" applyAlignment="1">
      <alignment horizontal="right" vertical="center"/>
    </xf>
    <xf numFmtId="0" fontId="1" fillId="9" borderId="17" xfId="0" applyFont="1" applyFill="1" applyBorder="1" applyAlignment="1">
      <alignment horizontal="right" vertical="center"/>
    </xf>
    <xf numFmtId="3" fontId="6" fillId="5" borderId="20" xfId="0" applyNumberFormat="1" applyFont="1" applyFill="1" applyBorder="1" applyAlignment="1">
      <alignment horizontal="center" vertical="center"/>
    </xf>
    <xf numFmtId="3" fontId="6" fillId="5" borderId="19" xfId="0" applyNumberFormat="1" applyFont="1" applyFill="1" applyBorder="1" applyAlignment="1">
      <alignment horizontal="center" vertical="center"/>
    </xf>
    <xf numFmtId="3" fontId="6" fillId="5" borderId="21" xfId="0" applyNumberFormat="1" applyFont="1" applyFill="1" applyBorder="1" applyAlignment="1">
      <alignment horizontal="center" vertical="center"/>
    </xf>
    <xf numFmtId="3" fontId="6" fillId="5" borderId="22" xfId="0" applyNumberFormat="1" applyFont="1" applyFill="1" applyBorder="1" applyAlignment="1">
      <alignment horizontal="center" vertical="center"/>
    </xf>
    <xf numFmtId="3" fontId="6" fillId="5" borderId="23" xfId="0" applyNumberFormat="1" applyFont="1" applyFill="1" applyBorder="1" applyAlignment="1">
      <alignment horizontal="center" vertical="center"/>
    </xf>
    <xf numFmtId="3" fontId="6" fillId="5" borderId="24" xfId="0" applyNumberFormat="1" applyFont="1" applyFill="1" applyBorder="1" applyAlignment="1">
      <alignment horizontal="center" vertical="center"/>
    </xf>
    <xf numFmtId="0" fontId="12" fillId="7" borderId="19" xfId="0" applyFont="1" applyFill="1" applyBorder="1" applyAlignment="1">
      <alignment horizontal="center" vertical="center"/>
    </xf>
    <xf numFmtId="0" fontId="12" fillId="7" borderId="0" xfId="0" applyFont="1" applyFill="1" applyAlignment="1">
      <alignment horizontal="center" vertical="center"/>
    </xf>
    <xf numFmtId="0" fontId="9" fillId="3" borderId="18" xfId="0" applyFont="1" applyFill="1" applyBorder="1" applyAlignment="1">
      <alignment horizontal="right" vertical="center"/>
    </xf>
    <xf numFmtId="0" fontId="9" fillId="3" borderId="0" xfId="0" applyFont="1" applyFill="1" applyBorder="1" applyAlignment="1">
      <alignment horizontal="right" vertical="center"/>
    </xf>
    <xf numFmtId="0" fontId="9" fillId="3" borderId="25" xfId="0" applyFont="1" applyFill="1" applyBorder="1" applyAlignment="1">
      <alignment horizontal="right" vertical="center"/>
    </xf>
    <xf numFmtId="0" fontId="1" fillId="3" borderId="81" xfId="0" applyFont="1" applyFill="1" applyBorder="1" applyAlignment="1">
      <alignment horizontal="center" vertical="center"/>
    </xf>
    <xf numFmtId="0" fontId="8" fillId="3" borderId="57" xfId="0" applyFont="1" applyFill="1" applyBorder="1" applyAlignment="1">
      <alignment horizontal="right" vertical="center"/>
    </xf>
    <xf numFmtId="0" fontId="8" fillId="3" borderId="56" xfId="0" applyFont="1" applyFill="1" applyBorder="1" applyAlignment="1">
      <alignment horizontal="right" vertical="center"/>
    </xf>
    <xf numFmtId="3" fontId="1" fillId="3" borderId="117" xfId="0" applyNumberFormat="1" applyFont="1" applyFill="1" applyBorder="1" applyAlignment="1">
      <alignment horizontal="center" vertical="center"/>
    </xf>
    <xf numFmtId="3" fontId="1" fillId="9" borderId="0" xfId="0" applyNumberFormat="1" applyFont="1" applyFill="1" applyBorder="1" applyAlignment="1">
      <alignment horizontal="right" vertical="center"/>
    </xf>
    <xf numFmtId="3" fontId="1" fillId="9" borderId="90" xfId="0" applyNumberFormat="1" applyFont="1" applyFill="1" applyBorder="1" applyAlignment="1">
      <alignment horizontal="right" vertical="center"/>
    </xf>
    <xf numFmtId="0" fontId="1" fillId="13" borderId="15" xfId="0" applyFont="1" applyFill="1" applyBorder="1" applyAlignment="1">
      <alignment horizontal="center" vertical="center"/>
    </xf>
    <xf numFmtId="0" fontId="1" fillId="13" borderId="16" xfId="0" applyFont="1" applyFill="1" applyBorder="1" applyAlignment="1">
      <alignment horizontal="center" vertical="center"/>
    </xf>
    <xf numFmtId="0" fontId="1" fillId="13" borderId="17" xfId="0" applyFont="1" applyFill="1" applyBorder="1" applyAlignment="1">
      <alignment horizontal="center" vertical="center"/>
    </xf>
    <xf numFmtId="3" fontId="1" fillId="3" borderId="131" xfId="0" applyNumberFormat="1" applyFont="1" applyFill="1" applyBorder="1" applyAlignment="1">
      <alignment horizontal="center" vertical="center"/>
    </xf>
    <xf numFmtId="3" fontId="1" fillId="9" borderId="132" xfId="0" applyNumberFormat="1" applyFont="1" applyFill="1" applyBorder="1" applyAlignment="1">
      <alignment horizontal="right" vertical="center"/>
    </xf>
    <xf numFmtId="3" fontId="1" fillId="9" borderId="133" xfId="0" applyNumberFormat="1" applyFont="1" applyFill="1" applyBorder="1" applyAlignment="1">
      <alignment horizontal="right" vertical="center"/>
    </xf>
    <xf numFmtId="3" fontId="11" fillId="9" borderId="132" xfId="0" applyNumberFormat="1" applyFont="1" applyFill="1" applyBorder="1" applyAlignment="1">
      <alignment horizontal="right" vertical="center"/>
    </xf>
    <xf numFmtId="3" fontId="11" fillId="9" borderId="133" xfId="0" applyNumberFormat="1" applyFont="1" applyFill="1" applyBorder="1" applyAlignment="1">
      <alignment horizontal="right" vertical="center"/>
    </xf>
    <xf numFmtId="3" fontId="1" fillId="9" borderId="0" xfId="0" applyNumberFormat="1" applyFont="1" applyFill="1" applyBorder="1" applyAlignment="1">
      <alignment horizontal="center" vertical="center"/>
    </xf>
    <xf numFmtId="3" fontId="1" fillId="9" borderId="90" xfId="0" applyNumberFormat="1" applyFont="1" applyFill="1" applyBorder="1" applyAlignment="1">
      <alignment horizontal="center" vertical="center"/>
    </xf>
    <xf numFmtId="0" fontId="1" fillId="6" borderId="179" xfId="0" applyFont="1" applyFill="1" applyBorder="1" applyAlignment="1">
      <alignment horizontal="center" vertical="center"/>
    </xf>
    <xf numFmtId="0" fontId="1" fillId="6" borderId="180" xfId="0" applyFont="1" applyFill="1" applyBorder="1" applyAlignment="1">
      <alignment horizontal="center" vertical="center"/>
    </xf>
    <xf numFmtId="0" fontId="1" fillId="6" borderId="57" xfId="0" applyFont="1" applyFill="1" applyBorder="1" applyAlignment="1">
      <alignment horizontal="center" vertical="center"/>
    </xf>
    <xf numFmtId="0" fontId="1" fillId="3" borderId="44" xfId="0" applyFont="1" applyFill="1" applyBorder="1" applyAlignment="1">
      <alignment horizontal="center" vertical="center"/>
    </xf>
    <xf numFmtId="0" fontId="15" fillId="3" borderId="57" xfId="0" applyFont="1" applyFill="1" applyBorder="1" applyAlignment="1">
      <alignment horizontal="right" vertical="center"/>
    </xf>
    <xf numFmtId="0" fontId="15" fillId="3" borderId="0" xfId="0" applyFont="1" applyFill="1" applyBorder="1" applyAlignment="1">
      <alignment horizontal="right" vertical="center"/>
    </xf>
    <xf numFmtId="0" fontId="15" fillId="3" borderId="56" xfId="0" applyFont="1" applyFill="1" applyBorder="1" applyAlignment="1">
      <alignment horizontal="right" vertical="center"/>
    </xf>
    <xf numFmtId="3" fontId="1" fillId="9" borderId="0" xfId="0" applyNumberFormat="1" applyFont="1" applyFill="1" applyBorder="1" applyAlignment="1">
      <alignment vertical="center"/>
    </xf>
    <xf numFmtId="3" fontId="1" fillId="9" borderId="90" xfId="0" applyNumberFormat="1" applyFont="1" applyFill="1" applyBorder="1" applyAlignment="1">
      <alignment vertical="center"/>
    </xf>
    <xf numFmtId="3" fontId="1" fillId="3" borderId="57" xfId="0" applyNumberFormat="1" applyFont="1" applyFill="1" applyBorder="1" applyAlignment="1">
      <alignment horizontal="right" vertical="center"/>
    </xf>
    <xf numFmtId="0" fontId="1" fillId="6" borderId="0" xfId="0" applyFont="1" applyFill="1" applyBorder="1" applyAlignment="1">
      <alignment horizontal="center" vertical="center"/>
    </xf>
    <xf numFmtId="0" fontId="1" fillId="8" borderId="18" xfId="0" applyFont="1" applyFill="1" applyBorder="1" applyAlignment="1">
      <alignment horizontal="right" vertical="center"/>
    </xf>
    <xf numFmtId="0" fontId="1" fillId="8" borderId="0" xfId="0" applyFont="1" applyFill="1" applyBorder="1" applyAlignment="1">
      <alignment horizontal="right" vertical="center"/>
    </xf>
    <xf numFmtId="0" fontId="1" fillId="5" borderId="20" xfId="0" applyFont="1" applyFill="1" applyBorder="1" applyAlignment="1">
      <alignment horizontal="center" vertical="center"/>
    </xf>
    <xf numFmtId="0" fontId="1" fillId="5" borderId="19"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0" xfId="0" applyFont="1" applyFill="1" applyBorder="1" applyAlignment="1">
      <alignment horizontal="center" vertical="center"/>
    </xf>
    <xf numFmtId="0" fontId="1" fillId="5" borderId="22" xfId="0" applyFont="1" applyFill="1" applyBorder="1" applyAlignment="1">
      <alignment horizontal="center" vertical="center"/>
    </xf>
    <xf numFmtId="0" fontId="1" fillId="5" borderId="23" xfId="0" applyFont="1" applyFill="1" applyBorder="1" applyAlignment="1">
      <alignment horizontal="center" vertical="center"/>
    </xf>
    <xf numFmtId="0" fontId="1" fillId="8" borderId="20" xfId="0" applyFont="1" applyFill="1" applyBorder="1" applyAlignment="1">
      <alignment horizontal="right" vertical="center"/>
    </xf>
    <xf numFmtId="0" fontId="1" fillId="8" borderId="19" xfId="0" applyFont="1" applyFill="1" applyBorder="1" applyAlignment="1">
      <alignment horizontal="right" vertical="center"/>
    </xf>
    <xf numFmtId="0" fontId="1" fillId="5" borderId="21" xfId="0" applyFont="1" applyFill="1" applyBorder="1" applyAlignment="1">
      <alignment horizontal="center" vertical="center"/>
    </xf>
    <xf numFmtId="0" fontId="1" fillId="5" borderId="25" xfId="0" applyFont="1" applyFill="1" applyBorder="1" applyAlignment="1">
      <alignment horizontal="center" vertical="center"/>
    </xf>
    <xf numFmtId="0" fontId="6" fillId="10" borderId="18" xfId="0" applyFont="1" applyFill="1" applyBorder="1" applyAlignment="1">
      <alignment horizontal="right" vertical="center"/>
    </xf>
    <xf numFmtId="0" fontId="6" fillId="10" borderId="0" xfId="0" applyFont="1" applyFill="1" applyBorder="1" applyAlignment="1">
      <alignment horizontal="right" vertical="center"/>
    </xf>
    <xf numFmtId="0" fontId="1" fillId="2" borderId="18" xfId="0" applyFont="1" applyFill="1" applyBorder="1" applyAlignment="1">
      <alignment horizontal="right" vertical="center"/>
    </xf>
    <xf numFmtId="0" fontId="1" fillId="2" borderId="0" xfId="0" applyFont="1" applyFill="1" applyBorder="1" applyAlignment="1">
      <alignment horizontal="right" vertical="center"/>
    </xf>
    <xf numFmtId="0" fontId="6" fillId="10" borderId="22" xfId="0" applyFont="1" applyFill="1" applyBorder="1" applyAlignment="1">
      <alignment horizontal="right" vertical="center"/>
    </xf>
    <xf numFmtId="0" fontId="6" fillId="10" borderId="23" xfId="0" applyFont="1" applyFill="1" applyBorder="1" applyAlignment="1">
      <alignment horizontal="right"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8" fillId="9" borderId="17" xfId="0" applyFont="1" applyFill="1" applyBorder="1" applyAlignment="1">
      <alignment horizontal="center" vertical="center"/>
    </xf>
    <xf numFmtId="0" fontId="1" fillId="3" borderId="46" xfId="0" applyFont="1" applyFill="1" applyBorder="1" applyAlignment="1">
      <alignment horizontal="center" vertical="center"/>
    </xf>
    <xf numFmtId="14" fontId="1" fillId="3" borderId="46" xfId="0" applyNumberFormat="1" applyFont="1" applyFill="1" applyBorder="1" applyAlignment="1">
      <alignment horizontal="center" vertical="center"/>
    </xf>
    <xf numFmtId="0" fontId="1" fillId="3" borderId="184" xfId="0" applyFont="1" applyFill="1" applyBorder="1" applyAlignment="1">
      <alignment horizontal="center" vertical="center"/>
    </xf>
    <xf numFmtId="0" fontId="1" fillId="7" borderId="41" xfId="0" applyFont="1" applyFill="1" applyBorder="1" applyAlignment="1">
      <alignment horizontal="center" vertical="center"/>
    </xf>
    <xf numFmtId="0" fontId="1" fillId="7" borderId="42" xfId="0" applyFont="1" applyFill="1" applyBorder="1" applyAlignment="1">
      <alignment horizontal="center" vertical="center"/>
    </xf>
    <xf numFmtId="0" fontId="1" fillId="7" borderId="37" xfId="0" applyFont="1" applyFill="1" applyBorder="1" applyAlignment="1">
      <alignment horizontal="center" vertical="center"/>
    </xf>
    <xf numFmtId="0" fontId="1" fillId="7" borderId="38"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42" xfId="0" applyFont="1" applyFill="1" applyBorder="1" applyAlignment="1">
      <alignment horizontal="center" vertical="center"/>
    </xf>
    <xf numFmtId="3" fontId="1" fillId="7" borderId="38" xfId="0" applyNumberFormat="1" applyFont="1" applyFill="1" applyBorder="1" applyAlignment="1">
      <alignment horizontal="center" vertical="center"/>
    </xf>
    <xf numFmtId="3" fontId="1" fillId="7" borderId="42" xfId="0" applyNumberFormat="1" applyFont="1" applyFill="1" applyBorder="1" applyAlignment="1">
      <alignment horizontal="center" vertical="center"/>
    </xf>
    <xf numFmtId="3" fontId="1" fillId="2" borderId="39" xfId="0" applyNumberFormat="1" applyFont="1" applyFill="1" applyBorder="1" applyAlignment="1">
      <alignment horizontal="center" vertical="center"/>
    </xf>
    <xf numFmtId="3" fontId="1" fillId="2" borderId="43" xfId="0" applyNumberFormat="1" applyFont="1" applyFill="1" applyBorder="1" applyAlignment="1">
      <alignment horizontal="center" vertical="center"/>
    </xf>
    <xf numFmtId="0" fontId="1" fillId="2" borderId="35" xfId="0" applyFont="1" applyFill="1" applyBorder="1" applyAlignment="1">
      <alignment horizontal="center" vertical="center"/>
    </xf>
    <xf numFmtId="0" fontId="1" fillId="2" borderId="187" xfId="0" applyFont="1" applyFill="1" applyBorder="1" applyAlignment="1">
      <alignment horizontal="center" vertical="center"/>
    </xf>
    <xf numFmtId="0" fontId="8" fillId="7" borderId="31" xfId="0" applyFont="1" applyFill="1" applyBorder="1" applyAlignment="1">
      <alignment horizontal="right" vertical="center"/>
    </xf>
    <xf numFmtId="0" fontId="8" fillId="7" borderId="32" xfId="0" applyFont="1" applyFill="1" applyBorder="1" applyAlignment="1">
      <alignment horizontal="right" vertical="center"/>
    </xf>
    <xf numFmtId="0" fontId="1" fillId="3" borderId="32" xfId="0" applyFont="1" applyFill="1" applyBorder="1" applyAlignment="1">
      <alignment horizontal="center" vertical="center"/>
    </xf>
    <xf numFmtId="3" fontId="6" fillId="14" borderId="15" xfId="0" applyNumberFormat="1" applyFont="1" applyFill="1" applyBorder="1" applyAlignment="1">
      <alignment horizontal="center" vertical="center"/>
    </xf>
    <xf numFmtId="3" fontId="6" fillId="14" borderId="16" xfId="0" applyNumberFormat="1" applyFont="1" applyFill="1" applyBorder="1" applyAlignment="1">
      <alignment horizontal="center" vertical="center"/>
    </xf>
    <xf numFmtId="3" fontId="6" fillId="14" borderId="17" xfId="0" applyNumberFormat="1" applyFont="1" applyFill="1" applyBorder="1" applyAlignment="1">
      <alignment horizontal="center" vertical="center"/>
    </xf>
    <xf numFmtId="3" fontId="1" fillId="3" borderId="32" xfId="0" applyNumberFormat="1" applyFont="1" applyFill="1" applyBorder="1" applyAlignment="1">
      <alignment horizontal="center" vertical="center"/>
    </xf>
    <xf numFmtId="0" fontId="1" fillId="3" borderId="33" xfId="0" applyFont="1" applyFill="1" applyBorder="1" applyAlignment="1">
      <alignment horizontal="center" vertical="center"/>
    </xf>
    <xf numFmtId="3" fontId="1" fillId="3" borderId="33" xfId="0" applyNumberFormat="1" applyFont="1" applyFill="1" applyBorder="1" applyAlignment="1">
      <alignment horizontal="center" vertical="center"/>
    </xf>
    <xf numFmtId="3" fontId="18" fillId="9" borderId="132" xfId="0" applyNumberFormat="1" applyFont="1" applyFill="1" applyBorder="1" applyAlignment="1">
      <alignment horizontal="right" vertical="center"/>
    </xf>
    <xf numFmtId="3" fontId="18" fillId="9" borderId="133" xfId="0" applyNumberFormat="1" applyFont="1" applyFill="1" applyBorder="1" applyAlignment="1">
      <alignment horizontal="right" vertical="center"/>
    </xf>
    <xf numFmtId="0" fontId="1" fillId="3" borderId="0" xfId="0" applyFont="1" applyFill="1" applyAlignment="1">
      <alignment horizontal="center" vertical="center"/>
    </xf>
    <xf numFmtId="0" fontId="8" fillId="9" borderId="15" xfId="0" applyFont="1" applyFill="1" applyBorder="1" applyAlignment="1">
      <alignment horizontal="right" vertical="center"/>
    </xf>
    <xf numFmtId="0" fontId="8" fillId="9" borderId="16" xfId="0" applyFont="1" applyFill="1" applyBorder="1" applyAlignment="1">
      <alignment horizontal="right" vertical="center"/>
    </xf>
    <xf numFmtId="0" fontId="8" fillId="9" borderId="17" xfId="0" applyFont="1" applyFill="1" applyBorder="1" applyAlignment="1">
      <alignment horizontal="righ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201168</xdr:colOff>
      <xdr:row>6</xdr:row>
      <xdr:rowOff>57150</xdr:rowOff>
    </xdr:from>
    <xdr:to>
      <xdr:col>8</xdr:col>
      <xdr:colOff>95250</xdr:colOff>
      <xdr:row>7</xdr:row>
      <xdr:rowOff>19050</xdr:rowOff>
    </xdr:to>
    <xdr:sp macro="" textlink="">
      <xdr:nvSpPr>
        <xdr:cNvPr id="2" name="Arrow: Down 1">
          <a:extLst>
            <a:ext uri="{FF2B5EF4-FFF2-40B4-BE49-F238E27FC236}">
              <a16:creationId xmlns:a16="http://schemas.microsoft.com/office/drawing/2014/main" id="{F86CBFD3-A6DB-4B39-BBBD-C436FB26C72B}"/>
            </a:ext>
          </a:extLst>
        </xdr:cNvPr>
        <xdr:cNvSpPr/>
      </xdr:nvSpPr>
      <xdr:spPr>
        <a:xfrm>
          <a:off x="9973570350" y="16573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twoCellAnchor>
    <xdr:from>
      <xdr:col>7</xdr:col>
      <xdr:colOff>201168</xdr:colOff>
      <xdr:row>8</xdr:row>
      <xdr:rowOff>57150</xdr:rowOff>
    </xdr:from>
    <xdr:to>
      <xdr:col>8</xdr:col>
      <xdr:colOff>95250</xdr:colOff>
      <xdr:row>9</xdr:row>
      <xdr:rowOff>19050</xdr:rowOff>
    </xdr:to>
    <xdr:sp macro="" textlink="">
      <xdr:nvSpPr>
        <xdr:cNvPr id="3" name="Arrow: Down 2">
          <a:extLst>
            <a:ext uri="{FF2B5EF4-FFF2-40B4-BE49-F238E27FC236}">
              <a16:creationId xmlns:a16="http://schemas.microsoft.com/office/drawing/2014/main" id="{A2BB8E39-6FC6-4456-9105-9E6E4FCFF7DC}"/>
            </a:ext>
          </a:extLst>
        </xdr:cNvPr>
        <xdr:cNvSpPr/>
      </xdr:nvSpPr>
      <xdr:spPr>
        <a:xfrm>
          <a:off x="9973570350" y="16573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twoCellAnchor>
    <xdr:from>
      <xdr:col>7</xdr:col>
      <xdr:colOff>201168</xdr:colOff>
      <xdr:row>10</xdr:row>
      <xdr:rowOff>57150</xdr:rowOff>
    </xdr:from>
    <xdr:to>
      <xdr:col>8</xdr:col>
      <xdr:colOff>95250</xdr:colOff>
      <xdr:row>11</xdr:row>
      <xdr:rowOff>19050</xdr:rowOff>
    </xdr:to>
    <xdr:sp macro="" textlink="">
      <xdr:nvSpPr>
        <xdr:cNvPr id="4" name="Arrow: Down 3">
          <a:extLst>
            <a:ext uri="{FF2B5EF4-FFF2-40B4-BE49-F238E27FC236}">
              <a16:creationId xmlns:a16="http://schemas.microsoft.com/office/drawing/2014/main" id="{4BFDEB4A-7472-4D73-8E03-0AB817B90C3B}"/>
            </a:ext>
          </a:extLst>
        </xdr:cNvPr>
        <xdr:cNvSpPr/>
      </xdr:nvSpPr>
      <xdr:spPr>
        <a:xfrm>
          <a:off x="9973570350" y="16573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twoCellAnchor>
    <xdr:from>
      <xdr:col>7</xdr:col>
      <xdr:colOff>201168</xdr:colOff>
      <xdr:row>12</xdr:row>
      <xdr:rowOff>57150</xdr:rowOff>
    </xdr:from>
    <xdr:to>
      <xdr:col>8</xdr:col>
      <xdr:colOff>95250</xdr:colOff>
      <xdr:row>13</xdr:row>
      <xdr:rowOff>19050</xdr:rowOff>
    </xdr:to>
    <xdr:sp macro="" textlink="">
      <xdr:nvSpPr>
        <xdr:cNvPr id="5" name="Arrow: Down 4">
          <a:extLst>
            <a:ext uri="{FF2B5EF4-FFF2-40B4-BE49-F238E27FC236}">
              <a16:creationId xmlns:a16="http://schemas.microsoft.com/office/drawing/2014/main" id="{D758CE35-03C9-49B2-BA64-7E716C40982D}"/>
            </a:ext>
          </a:extLst>
        </xdr:cNvPr>
        <xdr:cNvSpPr/>
      </xdr:nvSpPr>
      <xdr:spPr>
        <a:xfrm>
          <a:off x="9973570350" y="21907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twoCellAnchor>
    <xdr:from>
      <xdr:col>7</xdr:col>
      <xdr:colOff>201168</xdr:colOff>
      <xdr:row>14</xdr:row>
      <xdr:rowOff>57150</xdr:rowOff>
    </xdr:from>
    <xdr:to>
      <xdr:col>8</xdr:col>
      <xdr:colOff>95250</xdr:colOff>
      <xdr:row>15</xdr:row>
      <xdr:rowOff>19050</xdr:rowOff>
    </xdr:to>
    <xdr:sp macro="" textlink="">
      <xdr:nvSpPr>
        <xdr:cNvPr id="6" name="Arrow: Down 5">
          <a:extLst>
            <a:ext uri="{FF2B5EF4-FFF2-40B4-BE49-F238E27FC236}">
              <a16:creationId xmlns:a16="http://schemas.microsoft.com/office/drawing/2014/main" id="{F01331DC-4EEC-4012-811D-5CA17727B0C8}"/>
            </a:ext>
          </a:extLst>
        </xdr:cNvPr>
        <xdr:cNvSpPr/>
      </xdr:nvSpPr>
      <xdr:spPr>
        <a:xfrm>
          <a:off x="9973570350" y="16573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twoCellAnchor>
    <xdr:from>
      <xdr:col>7</xdr:col>
      <xdr:colOff>201168</xdr:colOff>
      <xdr:row>16</xdr:row>
      <xdr:rowOff>57150</xdr:rowOff>
    </xdr:from>
    <xdr:to>
      <xdr:col>8</xdr:col>
      <xdr:colOff>95250</xdr:colOff>
      <xdr:row>17</xdr:row>
      <xdr:rowOff>19050</xdr:rowOff>
    </xdr:to>
    <xdr:sp macro="" textlink="">
      <xdr:nvSpPr>
        <xdr:cNvPr id="7" name="Arrow: Down 6">
          <a:extLst>
            <a:ext uri="{FF2B5EF4-FFF2-40B4-BE49-F238E27FC236}">
              <a16:creationId xmlns:a16="http://schemas.microsoft.com/office/drawing/2014/main" id="{9858FFA6-026D-408F-B93D-983CE5E0314B}"/>
            </a:ext>
          </a:extLst>
        </xdr:cNvPr>
        <xdr:cNvSpPr/>
      </xdr:nvSpPr>
      <xdr:spPr>
        <a:xfrm>
          <a:off x="9973570350" y="2190750"/>
          <a:ext cx="408432" cy="228600"/>
        </a:xfrm>
        <a:prstGeom prst="downArrow">
          <a:avLst/>
        </a:prstGeom>
        <a:solidFill>
          <a:schemeClr val="tx1">
            <a:lumMod val="65000"/>
            <a:lumOff val="35000"/>
          </a:schemeClr>
        </a:solidFill>
        <a:ln>
          <a:noFill/>
        </a:ln>
        <a:effectLst>
          <a:outerShdw blurRad="107950" dist="12700" dir="5400000" algn="ctr">
            <a:srgbClr val="000000"/>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39"/>
  <sheetViews>
    <sheetView rightToLeft="1" topLeftCell="A22" zoomScale="60" zoomScaleNormal="60" workbookViewId="0">
      <selection activeCell="T17" sqref="T17:X17"/>
    </sheetView>
  </sheetViews>
  <sheetFormatPr defaultColWidth="9.125" defaultRowHeight="15.75" x14ac:dyDescent="0.2"/>
  <cols>
    <col min="1" max="24" width="7.75" style="1" customWidth="1"/>
    <col min="25" max="16384" width="9.125" style="1"/>
  </cols>
  <sheetData>
    <row r="1" spans="2:24" ht="21" customHeight="1" thickBot="1" x14ac:dyDescent="0.25">
      <c r="B1" s="82"/>
      <c r="C1" s="82"/>
      <c r="D1" s="82"/>
      <c r="F1" s="98"/>
      <c r="G1" s="98"/>
      <c r="H1" s="98"/>
      <c r="I1" s="98"/>
      <c r="J1" s="98"/>
      <c r="K1" s="98"/>
      <c r="L1" s="98"/>
      <c r="M1" s="98"/>
      <c r="N1" s="98"/>
      <c r="O1" s="98"/>
      <c r="P1" s="98"/>
      <c r="Q1" s="98"/>
      <c r="R1" s="98"/>
      <c r="T1" s="81">
        <f ca="1">TODAY()</f>
        <v>43673</v>
      </c>
      <c r="U1" s="81"/>
      <c r="V1" s="81"/>
      <c r="W1" s="81"/>
      <c r="X1" s="81"/>
    </row>
    <row r="2" spans="2:24" ht="21" customHeight="1" x14ac:dyDescent="0.2">
      <c r="B2" s="79" t="s">
        <v>16</v>
      </c>
      <c r="C2" s="80"/>
      <c r="D2" s="80"/>
      <c r="E2" s="80"/>
      <c r="F2" s="80"/>
      <c r="G2" s="80"/>
      <c r="H2" s="80"/>
      <c r="I2" s="80"/>
      <c r="J2" s="80"/>
      <c r="K2" s="80"/>
      <c r="L2" s="80"/>
      <c r="M2" s="80"/>
      <c r="N2" s="80"/>
      <c r="O2" s="80"/>
      <c r="P2" s="80"/>
      <c r="Q2" s="80"/>
      <c r="R2" s="80"/>
      <c r="S2" s="80"/>
      <c r="T2" s="80"/>
      <c r="U2" s="80"/>
      <c r="V2" s="80"/>
      <c r="W2" s="80"/>
      <c r="X2" s="80"/>
    </row>
    <row r="3" spans="2:24" ht="21" customHeight="1" thickBot="1" x14ac:dyDescent="0.25">
      <c r="B3" s="79"/>
      <c r="C3" s="80"/>
      <c r="D3" s="80"/>
      <c r="E3" s="80"/>
      <c r="F3" s="80"/>
      <c r="G3" s="80"/>
      <c r="H3" s="80"/>
      <c r="I3" s="80"/>
      <c r="J3" s="80"/>
      <c r="K3" s="80"/>
      <c r="L3" s="80"/>
      <c r="M3" s="80"/>
      <c r="N3" s="80"/>
      <c r="O3" s="80"/>
      <c r="P3" s="80"/>
      <c r="Q3" s="80"/>
      <c r="R3" s="80"/>
      <c r="S3" s="80"/>
      <c r="T3" s="80"/>
      <c r="U3" s="80"/>
      <c r="V3" s="80"/>
      <c r="W3" s="80"/>
      <c r="X3" s="80"/>
    </row>
    <row r="4" spans="2:24" ht="21" customHeight="1" x14ac:dyDescent="0.2">
      <c r="B4" s="99" t="s">
        <v>0</v>
      </c>
      <c r="C4" s="100"/>
      <c r="D4" s="100"/>
      <c r="E4" s="100"/>
      <c r="F4" s="101"/>
      <c r="H4" s="99" t="s">
        <v>1</v>
      </c>
      <c r="I4" s="100"/>
      <c r="J4" s="100"/>
      <c r="K4" s="100"/>
      <c r="L4" s="101"/>
      <c r="N4" s="99" t="s">
        <v>2</v>
      </c>
      <c r="O4" s="100"/>
      <c r="P4" s="100"/>
      <c r="Q4" s="100"/>
      <c r="R4" s="101"/>
      <c r="T4" s="99" t="s">
        <v>3</v>
      </c>
      <c r="U4" s="100"/>
      <c r="V4" s="100"/>
      <c r="W4" s="100"/>
      <c r="X4" s="101"/>
    </row>
    <row r="5" spans="2:24" ht="21" customHeight="1" thickBot="1" x14ac:dyDescent="0.25">
      <c r="B5" s="102"/>
      <c r="C5" s="103"/>
      <c r="D5" s="103"/>
      <c r="E5" s="103"/>
      <c r="F5" s="104"/>
      <c r="H5" s="102"/>
      <c r="I5" s="103"/>
      <c r="J5" s="103"/>
      <c r="K5" s="103"/>
      <c r="L5" s="104"/>
      <c r="N5" s="102"/>
      <c r="O5" s="103"/>
      <c r="P5" s="103"/>
      <c r="Q5" s="103"/>
      <c r="R5" s="104"/>
      <c r="T5" s="102"/>
      <c r="U5" s="103"/>
      <c r="V5" s="103"/>
      <c r="W5" s="103"/>
      <c r="X5" s="104"/>
    </row>
    <row r="6" spans="2:24" ht="21" customHeight="1" x14ac:dyDescent="0.2">
      <c r="B6" s="90" t="s">
        <v>6</v>
      </c>
      <c r="C6" s="90"/>
      <c r="D6" s="90"/>
      <c r="E6" s="90"/>
      <c r="F6" s="90"/>
      <c r="H6" s="94" t="s">
        <v>13</v>
      </c>
      <c r="I6" s="90"/>
      <c r="J6" s="90"/>
      <c r="K6" s="90"/>
      <c r="L6" s="95"/>
      <c r="N6" s="94" t="s">
        <v>17</v>
      </c>
      <c r="O6" s="90"/>
      <c r="P6" s="90"/>
      <c r="Q6" s="90"/>
      <c r="R6" s="95"/>
      <c r="T6" s="90" t="s">
        <v>22</v>
      </c>
      <c r="U6" s="90"/>
      <c r="V6" s="90"/>
      <c r="W6" s="90"/>
      <c r="X6" s="90"/>
    </row>
    <row r="7" spans="2:24" ht="21" customHeight="1" x14ac:dyDescent="0.2">
      <c r="B7" s="83" t="s">
        <v>7</v>
      </c>
      <c r="C7" s="83"/>
      <c r="D7" s="83"/>
      <c r="E7" s="83"/>
      <c r="F7" s="83"/>
      <c r="H7" s="96" t="s">
        <v>14</v>
      </c>
      <c r="I7" s="83"/>
      <c r="J7" s="83"/>
      <c r="K7" s="83"/>
      <c r="L7" s="97"/>
      <c r="N7" s="96" t="s">
        <v>18</v>
      </c>
      <c r="O7" s="83"/>
      <c r="P7" s="83"/>
      <c r="Q7" s="83"/>
      <c r="R7" s="97"/>
      <c r="T7" s="83" t="s">
        <v>23</v>
      </c>
      <c r="U7" s="83"/>
      <c r="V7" s="83"/>
      <c r="W7" s="83"/>
      <c r="X7" s="83"/>
    </row>
    <row r="8" spans="2:24" ht="21" customHeight="1" x14ac:dyDescent="0.2">
      <c r="B8" s="83" t="s">
        <v>8</v>
      </c>
      <c r="C8" s="83"/>
      <c r="D8" s="83"/>
      <c r="E8" s="83"/>
      <c r="F8" s="83"/>
      <c r="H8" s="96" t="s">
        <v>15</v>
      </c>
      <c r="I8" s="83"/>
      <c r="J8" s="83"/>
      <c r="K8" s="83"/>
      <c r="L8" s="97"/>
      <c r="N8" s="96" t="s">
        <v>19</v>
      </c>
      <c r="O8" s="83"/>
      <c r="P8" s="83"/>
      <c r="Q8" s="83"/>
      <c r="R8" s="97"/>
      <c r="T8" s="83" t="s">
        <v>24</v>
      </c>
      <c r="U8" s="83"/>
      <c r="V8" s="83"/>
      <c r="W8" s="83"/>
      <c r="X8" s="83"/>
    </row>
    <row r="9" spans="2:24" ht="21" customHeight="1" x14ac:dyDescent="0.2">
      <c r="B9" s="83" t="s">
        <v>9</v>
      </c>
      <c r="C9" s="83"/>
      <c r="D9" s="83"/>
      <c r="E9" s="83"/>
      <c r="F9" s="83"/>
      <c r="H9" s="96"/>
      <c r="I9" s="83"/>
      <c r="J9" s="83"/>
      <c r="K9" s="83"/>
      <c r="L9" s="97"/>
      <c r="N9" s="96" t="s">
        <v>20</v>
      </c>
      <c r="O9" s="83"/>
      <c r="P9" s="83"/>
      <c r="Q9" s="83"/>
      <c r="R9" s="97"/>
      <c r="T9" s="83" t="s">
        <v>25</v>
      </c>
      <c r="U9" s="83"/>
      <c r="V9" s="83"/>
      <c r="W9" s="83"/>
      <c r="X9" s="83"/>
    </row>
    <row r="10" spans="2:24" ht="21" customHeight="1" x14ac:dyDescent="0.2">
      <c r="B10" s="83" t="s">
        <v>10</v>
      </c>
      <c r="C10" s="83"/>
      <c r="D10" s="83"/>
      <c r="E10" s="83"/>
      <c r="F10" s="83"/>
      <c r="H10" s="96"/>
      <c r="I10" s="83"/>
      <c r="J10" s="83"/>
      <c r="K10" s="83"/>
      <c r="L10" s="97"/>
      <c r="N10" s="96" t="s">
        <v>21</v>
      </c>
      <c r="O10" s="83"/>
      <c r="P10" s="83"/>
      <c r="Q10" s="83"/>
      <c r="R10" s="97"/>
      <c r="T10" s="83"/>
      <c r="U10" s="83"/>
      <c r="V10" s="83"/>
      <c r="W10" s="83"/>
      <c r="X10" s="83"/>
    </row>
    <row r="11" spans="2:24" ht="21" customHeight="1" x14ac:dyDescent="0.2">
      <c r="B11" s="83" t="s">
        <v>11</v>
      </c>
      <c r="C11" s="83"/>
      <c r="D11" s="83"/>
      <c r="E11" s="83"/>
      <c r="F11" s="83"/>
      <c r="H11" s="96"/>
      <c r="I11" s="83"/>
      <c r="J11" s="83"/>
      <c r="K11" s="83"/>
      <c r="L11" s="97"/>
      <c r="N11" s="96"/>
      <c r="O11" s="83"/>
      <c r="P11" s="83"/>
      <c r="Q11" s="83"/>
      <c r="R11" s="97"/>
      <c r="T11" s="83"/>
      <c r="U11" s="83"/>
      <c r="V11" s="83"/>
      <c r="W11" s="83"/>
      <c r="X11" s="83"/>
    </row>
    <row r="12" spans="2:24" ht="21" customHeight="1" thickBot="1" x14ac:dyDescent="0.25">
      <c r="B12" s="83" t="s">
        <v>12</v>
      </c>
      <c r="C12" s="83"/>
      <c r="D12" s="83"/>
      <c r="E12" s="83"/>
      <c r="F12" s="83"/>
      <c r="H12" s="96"/>
      <c r="I12" s="83"/>
      <c r="J12" s="83"/>
      <c r="K12" s="83"/>
      <c r="L12" s="97"/>
      <c r="N12" s="96"/>
      <c r="O12" s="83"/>
      <c r="P12" s="83"/>
      <c r="Q12" s="83"/>
      <c r="R12" s="97"/>
      <c r="T12" s="83"/>
      <c r="U12" s="83"/>
      <c r="V12" s="83"/>
      <c r="W12" s="83"/>
      <c r="X12" s="83"/>
    </row>
    <row r="13" spans="2:24" ht="21" customHeight="1" x14ac:dyDescent="0.2">
      <c r="B13" s="84" t="s">
        <v>4</v>
      </c>
      <c r="C13" s="85"/>
      <c r="D13" s="85"/>
      <c r="E13" s="85"/>
      <c r="F13" s="86"/>
      <c r="H13" s="84" t="s">
        <v>5</v>
      </c>
      <c r="I13" s="85"/>
      <c r="J13" s="85"/>
      <c r="K13" s="85"/>
      <c r="L13" s="86"/>
      <c r="N13" s="84" t="s">
        <v>37</v>
      </c>
      <c r="O13" s="85"/>
      <c r="P13" s="85"/>
      <c r="Q13" s="85"/>
      <c r="R13" s="86"/>
      <c r="T13" s="84" t="s">
        <v>40</v>
      </c>
      <c r="U13" s="85"/>
      <c r="V13" s="85"/>
      <c r="W13" s="85"/>
      <c r="X13" s="86"/>
    </row>
    <row r="14" spans="2:24" ht="21" customHeight="1" thickBot="1" x14ac:dyDescent="0.25">
      <c r="B14" s="87"/>
      <c r="C14" s="88"/>
      <c r="D14" s="88"/>
      <c r="E14" s="88"/>
      <c r="F14" s="89"/>
      <c r="H14" s="87"/>
      <c r="I14" s="88"/>
      <c r="J14" s="88"/>
      <c r="K14" s="88"/>
      <c r="L14" s="89"/>
      <c r="N14" s="87"/>
      <c r="O14" s="88"/>
      <c r="P14" s="88"/>
      <c r="Q14" s="88"/>
      <c r="R14" s="89"/>
      <c r="T14" s="87"/>
      <c r="U14" s="88"/>
      <c r="V14" s="88"/>
      <c r="W14" s="88"/>
      <c r="X14" s="89"/>
    </row>
    <row r="15" spans="2:24" ht="21" customHeight="1" x14ac:dyDescent="0.2">
      <c r="B15" s="90" t="s">
        <v>26</v>
      </c>
      <c r="C15" s="90"/>
      <c r="D15" s="90"/>
      <c r="E15" s="90"/>
      <c r="F15" s="90"/>
      <c r="H15" s="90" t="s">
        <v>32</v>
      </c>
      <c r="I15" s="90"/>
      <c r="J15" s="90"/>
      <c r="K15" s="90"/>
      <c r="L15" s="90"/>
      <c r="N15" s="90" t="s">
        <v>38</v>
      </c>
      <c r="O15" s="90"/>
      <c r="P15" s="90"/>
      <c r="Q15" s="90"/>
      <c r="R15" s="90"/>
      <c r="T15" s="90" t="s">
        <v>41</v>
      </c>
      <c r="U15" s="90"/>
      <c r="V15" s="90"/>
      <c r="W15" s="90"/>
      <c r="X15" s="90"/>
    </row>
    <row r="16" spans="2:24" ht="21" customHeight="1" x14ac:dyDescent="0.2">
      <c r="B16" s="83" t="s">
        <v>27</v>
      </c>
      <c r="C16" s="83"/>
      <c r="D16" s="83"/>
      <c r="E16" s="83"/>
      <c r="F16" s="83"/>
      <c r="H16" s="83" t="s">
        <v>33</v>
      </c>
      <c r="I16" s="83"/>
      <c r="J16" s="83"/>
      <c r="K16" s="83"/>
      <c r="L16" s="83"/>
      <c r="N16" s="83" t="s">
        <v>39</v>
      </c>
      <c r="O16" s="83"/>
      <c r="P16" s="83"/>
      <c r="Q16" s="83"/>
      <c r="R16" s="83"/>
      <c r="T16" s="83" t="s">
        <v>42</v>
      </c>
      <c r="U16" s="83"/>
      <c r="V16" s="83"/>
      <c r="W16" s="83"/>
      <c r="X16" s="83"/>
    </row>
    <row r="17" spans="2:24" ht="21" customHeight="1" x14ac:dyDescent="0.2">
      <c r="B17" s="83" t="s">
        <v>28</v>
      </c>
      <c r="C17" s="83"/>
      <c r="D17" s="83"/>
      <c r="E17" s="83"/>
      <c r="F17" s="83"/>
      <c r="H17" s="83" t="s">
        <v>34</v>
      </c>
      <c r="I17" s="83"/>
      <c r="J17" s="83"/>
      <c r="K17" s="83"/>
      <c r="L17" s="83"/>
      <c r="N17" s="83" t="s">
        <v>24</v>
      </c>
      <c r="O17" s="83"/>
      <c r="P17" s="83"/>
      <c r="Q17" s="83"/>
      <c r="R17" s="83"/>
      <c r="T17" s="83" t="s">
        <v>43</v>
      </c>
      <c r="U17" s="83"/>
      <c r="V17" s="83"/>
      <c r="W17" s="83"/>
      <c r="X17" s="83"/>
    </row>
    <row r="18" spans="2:24" ht="21" customHeight="1" x14ac:dyDescent="0.2">
      <c r="B18" s="83" t="s">
        <v>29</v>
      </c>
      <c r="C18" s="83"/>
      <c r="D18" s="83"/>
      <c r="E18" s="83"/>
      <c r="F18" s="83"/>
      <c r="H18" s="83" t="s">
        <v>35</v>
      </c>
      <c r="I18" s="83"/>
      <c r="J18" s="83"/>
      <c r="K18" s="83"/>
      <c r="L18" s="83"/>
      <c r="N18" s="83"/>
      <c r="O18" s="83"/>
      <c r="P18" s="83"/>
      <c r="Q18" s="83"/>
      <c r="R18" s="83"/>
      <c r="T18" s="91" t="s">
        <v>44</v>
      </c>
      <c r="U18" s="92"/>
      <c r="V18" s="92"/>
      <c r="W18" s="92"/>
      <c r="X18" s="93"/>
    </row>
    <row r="19" spans="2:24" ht="21" customHeight="1" x14ac:dyDescent="0.2">
      <c r="B19" s="83" t="s">
        <v>30</v>
      </c>
      <c r="C19" s="83"/>
      <c r="D19" s="83"/>
      <c r="E19" s="83"/>
      <c r="F19" s="83"/>
      <c r="H19" s="83" t="s">
        <v>36</v>
      </c>
      <c r="I19" s="83"/>
      <c r="J19" s="83"/>
      <c r="K19" s="83"/>
      <c r="L19" s="83"/>
      <c r="N19" s="83"/>
      <c r="O19" s="83"/>
      <c r="P19" s="83"/>
      <c r="Q19" s="83"/>
      <c r="R19" s="83"/>
      <c r="T19" s="83"/>
      <c r="U19" s="83"/>
      <c r="V19" s="83"/>
      <c r="W19" s="83"/>
      <c r="X19" s="83"/>
    </row>
    <row r="20" spans="2:24" ht="21" customHeight="1" thickBot="1" x14ac:dyDescent="0.25">
      <c r="B20" s="83" t="s">
        <v>31</v>
      </c>
      <c r="C20" s="83"/>
      <c r="D20" s="83"/>
      <c r="E20" s="83"/>
      <c r="F20" s="83"/>
      <c r="H20" s="83"/>
      <c r="I20" s="83"/>
      <c r="J20" s="83"/>
      <c r="K20" s="83"/>
      <c r="L20" s="83"/>
      <c r="N20" s="83"/>
      <c r="O20" s="83"/>
      <c r="P20" s="83"/>
      <c r="Q20" s="83"/>
      <c r="R20" s="83"/>
      <c r="T20" s="91"/>
      <c r="U20" s="92"/>
      <c r="V20" s="92"/>
      <c r="W20" s="92"/>
      <c r="X20" s="93"/>
    </row>
    <row r="21" spans="2:24" ht="21" customHeight="1" x14ac:dyDescent="0.2">
      <c r="B21" s="84" t="s">
        <v>49</v>
      </c>
      <c r="C21" s="85"/>
      <c r="D21" s="85"/>
      <c r="E21" s="85"/>
      <c r="F21" s="86"/>
      <c r="H21" s="84" t="s">
        <v>45</v>
      </c>
      <c r="I21" s="85"/>
      <c r="J21" s="85"/>
      <c r="K21" s="85"/>
      <c r="L21" s="86"/>
      <c r="N21" s="84" t="s">
        <v>46</v>
      </c>
      <c r="O21" s="85"/>
      <c r="P21" s="85"/>
      <c r="Q21" s="85"/>
      <c r="R21" s="86"/>
      <c r="T21" s="84" t="s">
        <v>47</v>
      </c>
      <c r="U21" s="85"/>
      <c r="V21" s="85"/>
      <c r="W21" s="85"/>
      <c r="X21" s="86"/>
    </row>
    <row r="22" spans="2:24" ht="21" customHeight="1" thickBot="1" x14ac:dyDescent="0.25">
      <c r="B22" s="87"/>
      <c r="C22" s="88"/>
      <c r="D22" s="88"/>
      <c r="E22" s="88"/>
      <c r="F22" s="89"/>
      <c r="H22" s="87"/>
      <c r="I22" s="88"/>
      <c r="J22" s="88"/>
      <c r="K22" s="88"/>
      <c r="L22" s="89"/>
      <c r="N22" s="87"/>
      <c r="O22" s="88"/>
      <c r="P22" s="88"/>
      <c r="Q22" s="88"/>
      <c r="R22" s="89"/>
      <c r="T22" s="87"/>
      <c r="U22" s="88"/>
      <c r="V22" s="88"/>
      <c r="W22" s="88"/>
      <c r="X22" s="89"/>
    </row>
    <row r="23" spans="2:24" ht="21" customHeight="1" x14ac:dyDescent="0.2">
      <c r="B23" s="90" t="s">
        <v>50</v>
      </c>
      <c r="C23" s="90"/>
      <c r="D23" s="90"/>
      <c r="E23" s="90"/>
      <c r="F23" s="90"/>
      <c r="H23" s="90" t="s">
        <v>54</v>
      </c>
      <c r="I23" s="90"/>
      <c r="J23" s="90"/>
      <c r="K23" s="90"/>
      <c r="L23" s="90"/>
      <c r="N23" s="90" t="s">
        <v>57</v>
      </c>
      <c r="O23" s="90"/>
      <c r="P23" s="90"/>
      <c r="Q23" s="90"/>
      <c r="R23" s="90"/>
      <c r="T23" s="90" t="s">
        <v>59</v>
      </c>
      <c r="U23" s="90"/>
      <c r="V23" s="90"/>
      <c r="W23" s="90"/>
      <c r="X23" s="90"/>
    </row>
    <row r="24" spans="2:24" ht="21" customHeight="1" x14ac:dyDescent="0.2">
      <c r="B24" s="83" t="s">
        <v>51</v>
      </c>
      <c r="C24" s="83"/>
      <c r="D24" s="83"/>
      <c r="E24" s="83"/>
      <c r="F24" s="83"/>
      <c r="H24" s="83" t="s">
        <v>55</v>
      </c>
      <c r="I24" s="83"/>
      <c r="J24" s="83"/>
      <c r="K24" s="83"/>
      <c r="L24" s="83"/>
      <c r="N24" s="83" t="s">
        <v>58</v>
      </c>
      <c r="O24" s="83"/>
      <c r="P24" s="83"/>
      <c r="Q24" s="83"/>
      <c r="R24" s="83"/>
      <c r="T24" s="83" t="s">
        <v>60</v>
      </c>
      <c r="U24" s="83"/>
      <c r="V24" s="83"/>
      <c r="W24" s="83"/>
      <c r="X24" s="83"/>
    </row>
    <row r="25" spans="2:24" ht="21" customHeight="1" x14ac:dyDescent="0.2">
      <c r="B25" s="83" t="s">
        <v>52</v>
      </c>
      <c r="C25" s="83"/>
      <c r="D25" s="83"/>
      <c r="E25" s="83"/>
      <c r="F25" s="83"/>
      <c r="H25" s="83" t="s">
        <v>56</v>
      </c>
      <c r="I25" s="83"/>
      <c r="J25" s="83"/>
      <c r="K25" s="83"/>
      <c r="L25" s="83"/>
      <c r="N25" s="83"/>
      <c r="O25" s="83"/>
      <c r="P25" s="83"/>
      <c r="Q25" s="83"/>
      <c r="R25" s="83"/>
      <c r="T25" s="83" t="s">
        <v>61</v>
      </c>
      <c r="U25" s="83"/>
      <c r="V25" s="83"/>
      <c r="W25" s="83"/>
      <c r="X25" s="83"/>
    </row>
    <row r="26" spans="2:24" ht="21" customHeight="1" thickBot="1" x14ac:dyDescent="0.25">
      <c r="B26" s="83" t="s">
        <v>53</v>
      </c>
      <c r="C26" s="83"/>
      <c r="D26" s="83"/>
      <c r="E26" s="83"/>
      <c r="F26" s="83"/>
      <c r="H26" s="83"/>
      <c r="I26" s="83"/>
      <c r="J26" s="83"/>
      <c r="K26" s="83"/>
      <c r="L26" s="83"/>
      <c r="N26" s="83"/>
      <c r="O26" s="83"/>
      <c r="P26" s="83"/>
      <c r="Q26" s="83"/>
      <c r="R26" s="83"/>
      <c r="T26" s="83"/>
      <c r="U26" s="83"/>
      <c r="V26" s="83"/>
      <c r="W26" s="83"/>
      <c r="X26" s="83"/>
    </row>
    <row r="27" spans="2:24" ht="21" customHeight="1" x14ac:dyDescent="0.2">
      <c r="B27" s="84" t="s">
        <v>62</v>
      </c>
      <c r="C27" s="85"/>
      <c r="D27" s="85"/>
      <c r="E27" s="85"/>
      <c r="F27" s="86"/>
    </row>
    <row r="28" spans="2:24" ht="21" customHeight="1" thickBot="1" x14ac:dyDescent="0.25">
      <c r="B28" s="87"/>
      <c r="C28" s="88"/>
      <c r="D28" s="88"/>
      <c r="E28" s="88"/>
      <c r="F28" s="89"/>
    </row>
    <row r="29" spans="2:24" ht="21" customHeight="1" x14ac:dyDescent="0.2">
      <c r="B29" s="90" t="s">
        <v>65</v>
      </c>
      <c r="C29" s="90"/>
      <c r="D29" s="90"/>
      <c r="E29" s="90"/>
      <c r="F29" s="90"/>
    </row>
    <row r="30" spans="2:24" ht="21" customHeight="1" x14ac:dyDescent="0.2">
      <c r="B30" s="83" t="s">
        <v>64</v>
      </c>
      <c r="C30" s="83"/>
      <c r="D30" s="83"/>
      <c r="E30" s="83"/>
      <c r="F30" s="83"/>
    </row>
    <row r="31" spans="2:24" ht="21" customHeight="1" x14ac:dyDescent="0.2">
      <c r="B31" s="83" t="s">
        <v>63</v>
      </c>
      <c r="C31" s="83"/>
      <c r="D31" s="83"/>
      <c r="E31" s="83"/>
      <c r="F31" s="83"/>
    </row>
    <row r="32" spans="2:24" ht="21" customHeight="1" x14ac:dyDescent="0.2">
      <c r="B32" s="83" t="s">
        <v>48</v>
      </c>
      <c r="C32" s="83"/>
      <c r="D32" s="83"/>
      <c r="E32" s="83"/>
      <c r="F32" s="83"/>
    </row>
    <row r="33" spans="2:24" ht="21" customHeight="1" x14ac:dyDescent="0.2">
      <c r="B33" s="83"/>
      <c r="C33" s="83"/>
      <c r="D33" s="83"/>
      <c r="E33" s="83"/>
      <c r="F33" s="83"/>
    </row>
    <row r="34" spans="2:24" ht="21" customHeight="1" x14ac:dyDescent="0.2">
      <c r="B34" s="83"/>
      <c r="C34" s="83"/>
      <c r="D34" s="83"/>
      <c r="E34" s="83"/>
      <c r="F34" s="83"/>
    </row>
    <row r="35" spans="2:24" ht="21" customHeight="1" x14ac:dyDescent="0.2">
      <c r="B35" s="83"/>
      <c r="C35" s="83"/>
      <c r="D35" s="83"/>
      <c r="E35" s="83"/>
      <c r="F35" s="83"/>
    </row>
    <row r="36" spans="2:24" ht="21" customHeight="1" x14ac:dyDescent="0.2">
      <c r="B36" s="83"/>
      <c r="C36" s="83"/>
      <c r="D36" s="83"/>
      <c r="E36" s="83"/>
      <c r="F36" s="83"/>
    </row>
    <row r="37" spans="2:24" ht="21" customHeight="1" x14ac:dyDescent="0.2"/>
    <row r="38" spans="2:24" ht="21" customHeight="1" x14ac:dyDescent="0.2">
      <c r="B38" s="79"/>
      <c r="C38" s="80"/>
      <c r="D38" s="80"/>
      <c r="E38" s="80"/>
      <c r="F38" s="80"/>
      <c r="G38" s="80"/>
      <c r="H38" s="80"/>
      <c r="I38" s="80"/>
      <c r="J38" s="80"/>
      <c r="K38" s="80"/>
      <c r="L38" s="80"/>
      <c r="M38" s="80"/>
      <c r="N38" s="80"/>
      <c r="O38" s="80"/>
      <c r="P38" s="80"/>
      <c r="Q38" s="80"/>
      <c r="R38" s="80"/>
      <c r="S38" s="80"/>
      <c r="T38" s="80"/>
      <c r="U38" s="80"/>
      <c r="V38" s="80"/>
      <c r="W38" s="80"/>
      <c r="X38" s="80"/>
    </row>
    <row r="39" spans="2:24" x14ac:dyDescent="0.2">
      <c r="B39" s="79"/>
      <c r="C39" s="80"/>
      <c r="D39" s="80"/>
      <c r="E39" s="80"/>
      <c r="F39" s="80"/>
      <c r="G39" s="80"/>
      <c r="H39" s="80"/>
      <c r="I39" s="80"/>
      <c r="J39" s="80"/>
      <c r="K39" s="80"/>
      <c r="L39" s="80"/>
      <c r="M39" s="80"/>
      <c r="N39" s="80"/>
      <c r="O39" s="80"/>
      <c r="P39" s="80"/>
      <c r="Q39" s="80"/>
      <c r="R39" s="80"/>
      <c r="S39" s="80"/>
      <c r="T39" s="80"/>
      <c r="U39" s="80"/>
      <c r="V39" s="80"/>
      <c r="W39" s="80"/>
      <c r="X39" s="80"/>
    </row>
  </sheetData>
  <mergeCells count="94">
    <mergeCell ref="T8:X8"/>
    <mergeCell ref="T9:X9"/>
    <mergeCell ref="T10:X10"/>
    <mergeCell ref="H11:L11"/>
    <mergeCell ref="H12:L12"/>
    <mergeCell ref="F1:R1"/>
    <mergeCell ref="B2:X3"/>
    <mergeCell ref="H21:L22"/>
    <mergeCell ref="N21:R22"/>
    <mergeCell ref="T21:X22"/>
    <mergeCell ref="B10:F10"/>
    <mergeCell ref="B4:F5"/>
    <mergeCell ref="H4:L5"/>
    <mergeCell ref="N4:R5"/>
    <mergeCell ref="B8:F8"/>
    <mergeCell ref="H8:L8"/>
    <mergeCell ref="N8:R8"/>
    <mergeCell ref="T4:X5"/>
    <mergeCell ref="B13:F14"/>
    <mergeCell ref="T11:X11"/>
    <mergeCell ref="B6:F6"/>
    <mergeCell ref="B7:F7"/>
    <mergeCell ref="B11:F11"/>
    <mergeCell ref="B12:F12"/>
    <mergeCell ref="B9:F9"/>
    <mergeCell ref="N6:R6"/>
    <mergeCell ref="N7:R7"/>
    <mergeCell ref="N9:R9"/>
    <mergeCell ref="N10:R10"/>
    <mergeCell ref="N11:R11"/>
    <mergeCell ref="N12:R12"/>
    <mergeCell ref="H6:L6"/>
    <mergeCell ref="H7:L7"/>
    <mergeCell ref="H9:L9"/>
    <mergeCell ref="H10:L10"/>
    <mergeCell ref="T12:X12"/>
    <mergeCell ref="B15:F15"/>
    <mergeCell ref="B16:F16"/>
    <mergeCell ref="B17:F17"/>
    <mergeCell ref="B18:F18"/>
    <mergeCell ref="T16:X16"/>
    <mergeCell ref="N16:R16"/>
    <mergeCell ref="N13:R14"/>
    <mergeCell ref="H13:L14"/>
    <mergeCell ref="T13:X14"/>
    <mergeCell ref="B21:F22"/>
    <mergeCell ref="H16:L16"/>
    <mergeCell ref="H17:L17"/>
    <mergeCell ref="H18:L18"/>
    <mergeCell ref="H19:L19"/>
    <mergeCell ref="H20:L20"/>
    <mergeCell ref="B19:F19"/>
    <mergeCell ref="B20:F20"/>
    <mergeCell ref="B36:F36"/>
    <mergeCell ref="N19:R19"/>
    <mergeCell ref="T19:X19"/>
    <mergeCell ref="N20:R20"/>
    <mergeCell ref="T20:X20"/>
    <mergeCell ref="B24:F24"/>
    <mergeCell ref="H25:L25"/>
    <mergeCell ref="N25:R25"/>
    <mergeCell ref="T25:X25"/>
    <mergeCell ref="H26:L26"/>
    <mergeCell ref="N26:R26"/>
    <mergeCell ref="T26:X26"/>
    <mergeCell ref="H23:L23"/>
    <mergeCell ref="N23:R23"/>
    <mergeCell ref="T23:X23"/>
    <mergeCell ref="H24:L24"/>
    <mergeCell ref="N18:R18"/>
    <mergeCell ref="T18:X18"/>
    <mergeCell ref="B26:F26"/>
    <mergeCell ref="N15:R15"/>
    <mergeCell ref="T15:X15"/>
    <mergeCell ref="B23:F23"/>
    <mergeCell ref="H15:L15"/>
    <mergeCell ref="N24:R24"/>
    <mergeCell ref="T24:X24"/>
    <mergeCell ref="B38:X39"/>
    <mergeCell ref="T1:X1"/>
    <mergeCell ref="B1:D1"/>
    <mergeCell ref="B30:F30"/>
    <mergeCell ref="B31:F31"/>
    <mergeCell ref="B27:F28"/>
    <mergeCell ref="B29:F29"/>
    <mergeCell ref="B34:F34"/>
    <mergeCell ref="B35:F35"/>
    <mergeCell ref="B32:F32"/>
    <mergeCell ref="B33:F33"/>
    <mergeCell ref="T6:X6"/>
    <mergeCell ref="T7:X7"/>
    <mergeCell ref="N17:R17"/>
    <mergeCell ref="T17:X17"/>
    <mergeCell ref="B25:F25"/>
  </mergeCells>
  <hyperlinks>
    <hyperlink ref="H4:L5" location="'تسجيل العمليات'!A1" display="تسجيل العمليات المالية" xr:uid="{00000000-0004-0000-0000-000000000000}"/>
    <hyperlink ref="B4:F5" location="'الإطار النظري'!A1" display="الإطار النظري للمحاسبة" xr:uid="{00000000-0004-0000-0000-000001000000}"/>
    <hyperlink ref="N4:R5" location="'الدورة المحاسبية'!A1" display="الدورة المحاسبية" xr:uid="{00000000-0004-0000-0000-000002000000}"/>
    <hyperlink ref="T4:X5" location="'القوائم المالية'!A1" display="القوائم المالية" xr:uid="{00000000-0004-0000-0000-000003000000}"/>
    <hyperlink ref="B13:F14" location="'التسويات الجردية'!A1" display="التسويات الجردية" xr:uid="{00000000-0004-0000-0000-000004000000}"/>
    <hyperlink ref="H13:L14" location="'الرواتب والاجور'!A1" display="الرواتب والاجور" xr:uid="{00000000-0004-0000-0000-00000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1547"/>
  <sheetViews>
    <sheetView rightToLeft="1" zoomScaleNormal="100" workbookViewId="0">
      <selection activeCell="A53" sqref="A53:O67"/>
    </sheetView>
  </sheetViews>
  <sheetFormatPr defaultColWidth="9.125" defaultRowHeight="15.75" x14ac:dyDescent="0.2"/>
  <cols>
    <col min="1" max="1" width="3.75" style="1" customWidth="1"/>
    <col min="2" max="5" width="7.75" style="1" customWidth="1"/>
    <col min="6" max="6" width="3.75" style="1" customWidth="1"/>
    <col min="7" max="104" width="7.75" style="1" customWidth="1"/>
    <col min="105" max="16384" width="9.125" style="1"/>
  </cols>
  <sheetData>
    <row r="1" spans="2:25" ht="21" customHeight="1" thickBot="1" x14ac:dyDescent="0.25">
      <c r="B1" s="82"/>
      <c r="C1" s="82"/>
      <c r="D1" s="82"/>
      <c r="F1" s="98"/>
      <c r="G1" s="98"/>
      <c r="H1" s="98"/>
      <c r="I1" s="98"/>
      <c r="J1" s="98"/>
      <c r="K1" s="98"/>
      <c r="L1" s="98"/>
      <c r="M1" s="98"/>
      <c r="N1" s="98"/>
      <c r="O1" s="98"/>
      <c r="P1" s="98"/>
      <c r="Q1" s="98"/>
      <c r="R1" s="98"/>
      <c r="T1" s="81"/>
      <c r="U1" s="81"/>
      <c r="V1" s="81"/>
      <c r="W1" s="81"/>
      <c r="X1" s="81"/>
    </row>
    <row r="2" spans="2:25" ht="21" customHeight="1" thickBot="1" x14ac:dyDescent="0.25">
      <c r="B2" s="117" t="s">
        <v>0</v>
      </c>
      <c r="C2" s="118"/>
      <c r="D2" s="118"/>
      <c r="E2" s="118"/>
      <c r="F2" s="118"/>
      <c r="G2" s="118"/>
      <c r="H2" s="118"/>
      <c r="I2" s="118"/>
      <c r="J2" s="118"/>
      <c r="K2" s="118"/>
      <c r="L2" s="118"/>
      <c r="M2" s="118"/>
      <c r="N2" s="118"/>
      <c r="O2" s="118"/>
      <c r="P2" s="118"/>
      <c r="Q2" s="118"/>
      <c r="R2" s="118"/>
      <c r="S2" s="118"/>
      <c r="T2" s="118"/>
      <c r="U2" s="118"/>
      <c r="V2" s="118"/>
      <c r="W2" s="118"/>
      <c r="X2" s="119"/>
      <c r="Y2" s="3" t="s">
        <v>102</v>
      </c>
    </row>
    <row r="3" spans="2:25" ht="21" customHeight="1" thickBot="1" x14ac:dyDescent="0.25"/>
    <row r="4" spans="2:25" ht="21" customHeight="1" thickBot="1" x14ac:dyDescent="0.25">
      <c r="B4" s="120" t="s">
        <v>6</v>
      </c>
      <c r="C4" s="121"/>
      <c r="D4" s="121"/>
      <c r="E4" s="122"/>
      <c r="G4" s="123" t="s">
        <v>66</v>
      </c>
      <c r="H4" s="124"/>
      <c r="I4" s="124"/>
      <c r="J4" s="124"/>
      <c r="K4" s="124"/>
      <c r="L4" s="124"/>
      <c r="M4" s="124"/>
      <c r="N4" s="124"/>
      <c r="O4" s="124"/>
      <c r="P4" s="124"/>
      <c r="Q4" s="124"/>
      <c r="R4" s="124"/>
      <c r="S4" s="124"/>
      <c r="T4" s="124"/>
      <c r="U4" s="124"/>
      <c r="V4" s="124"/>
      <c r="W4" s="124"/>
      <c r="X4" s="124"/>
      <c r="Y4" s="125"/>
    </row>
    <row r="5" spans="2:25" ht="21" customHeight="1" thickBot="1" x14ac:dyDescent="0.25">
      <c r="B5" s="2"/>
      <c r="C5" s="2"/>
      <c r="D5" s="2"/>
      <c r="E5" s="2"/>
    </row>
    <row r="6" spans="2:25" ht="21" customHeight="1" thickBot="1" x14ac:dyDescent="0.25">
      <c r="B6" s="120" t="s">
        <v>7</v>
      </c>
      <c r="C6" s="121"/>
      <c r="D6" s="121"/>
      <c r="E6" s="122"/>
      <c r="G6" s="126" t="s">
        <v>67</v>
      </c>
      <c r="H6" s="127"/>
      <c r="I6" s="127"/>
      <c r="J6" s="127"/>
      <c r="K6" s="127"/>
      <c r="L6" s="127"/>
      <c r="M6" s="127"/>
      <c r="N6" s="127"/>
      <c r="O6" s="127"/>
      <c r="P6" s="127"/>
      <c r="Q6" s="127"/>
      <c r="R6" s="127"/>
      <c r="S6" s="127"/>
      <c r="T6" s="127"/>
      <c r="U6" s="127"/>
      <c r="V6" s="127"/>
      <c r="W6" s="127"/>
      <c r="X6" s="127"/>
      <c r="Y6" s="128"/>
    </row>
    <row r="7" spans="2:25" ht="21" customHeight="1" thickBot="1" x14ac:dyDescent="0.25">
      <c r="G7" s="129" t="s">
        <v>68</v>
      </c>
      <c r="H7" s="130"/>
      <c r="I7" s="130"/>
      <c r="J7" s="130"/>
      <c r="K7" s="130"/>
      <c r="L7" s="130"/>
      <c r="M7" s="130"/>
      <c r="N7" s="130"/>
      <c r="O7" s="130"/>
      <c r="P7" s="130"/>
      <c r="Q7" s="130"/>
      <c r="R7" s="130"/>
      <c r="S7" s="130"/>
      <c r="T7" s="130"/>
      <c r="U7" s="130"/>
      <c r="V7" s="130"/>
      <c r="W7" s="130"/>
      <c r="X7" s="130"/>
      <c r="Y7" s="131"/>
    </row>
    <row r="8" spans="2:25" ht="21" customHeight="1" thickBot="1" x14ac:dyDescent="0.25"/>
    <row r="9" spans="2:25" ht="21" customHeight="1" thickBot="1" x14ac:dyDescent="0.25">
      <c r="B9" s="120" t="s">
        <v>8</v>
      </c>
      <c r="C9" s="121"/>
      <c r="D9" s="121"/>
      <c r="E9" s="122"/>
      <c r="G9" s="123" t="s">
        <v>69</v>
      </c>
      <c r="H9" s="124"/>
      <c r="I9" s="124"/>
      <c r="J9" s="124"/>
      <c r="K9" s="124"/>
      <c r="L9" s="124"/>
      <c r="M9" s="124"/>
      <c r="N9" s="124"/>
      <c r="O9" s="124"/>
      <c r="P9" s="124"/>
      <c r="Q9" s="124"/>
      <c r="R9" s="124"/>
      <c r="S9" s="124"/>
      <c r="T9" s="124"/>
      <c r="U9" s="124"/>
      <c r="V9" s="124"/>
      <c r="W9" s="124"/>
      <c r="X9" s="124"/>
      <c r="Y9" s="125"/>
    </row>
    <row r="10" spans="2:25" ht="21" customHeight="1" thickBot="1" x14ac:dyDescent="0.25"/>
    <row r="11" spans="2:25" ht="21" customHeight="1" thickBot="1" x14ac:dyDescent="0.25">
      <c r="B11" s="120" t="s">
        <v>9</v>
      </c>
      <c r="C11" s="121"/>
      <c r="D11" s="121"/>
      <c r="E11" s="122"/>
      <c r="G11" s="123" t="s">
        <v>70</v>
      </c>
      <c r="H11" s="124"/>
      <c r="I11" s="124"/>
      <c r="J11" s="124"/>
      <c r="K11" s="124"/>
      <c r="L11" s="124"/>
      <c r="M11" s="124"/>
      <c r="N11" s="124"/>
      <c r="O11" s="124"/>
      <c r="P11" s="124"/>
      <c r="Q11" s="124"/>
      <c r="R11" s="124"/>
      <c r="S11" s="124"/>
      <c r="T11" s="124"/>
      <c r="U11" s="124"/>
      <c r="V11" s="124"/>
      <c r="W11" s="124"/>
      <c r="X11" s="124"/>
      <c r="Y11" s="125"/>
    </row>
    <row r="12" spans="2:25" ht="21" customHeight="1" thickBot="1" x14ac:dyDescent="0.25"/>
    <row r="13" spans="2:25" ht="21" customHeight="1" thickBot="1" x14ac:dyDescent="0.25">
      <c r="B13" s="120" t="s">
        <v>71</v>
      </c>
      <c r="C13" s="121"/>
      <c r="D13" s="121"/>
      <c r="E13" s="122"/>
      <c r="G13" s="108" t="s">
        <v>72</v>
      </c>
      <c r="H13" s="109"/>
      <c r="I13" s="109"/>
      <c r="J13" s="110"/>
      <c r="L13" s="108" t="s">
        <v>79</v>
      </c>
      <c r="M13" s="109"/>
      <c r="N13" s="109"/>
      <c r="O13" s="110"/>
      <c r="Q13" s="108" t="s">
        <v>85</v>
      </c>
      <c r="R13" s="109"/>
      <c r="S13" s="109"/>
      <c r="T13" s="110"/>
      <c r="V13" s="108" t="s">
        <v>90</v>
      </c>
      <c r="W13" s="109"/>
      <c r="X13" s="109"/>
      <c r="Y13" s="110"/>
    </row>
    <row r="14" spans="2:25" ht="21" customHeight="1" x14ac:dyDescent="0.2">
      <c r="G14" s="114" t="s">
        <v>73</v>
      </c>
      <c r="H14" s="115"/>
      <c r="I14" s="115"/>
      <c r="J14" s="116"/>
      <c r="K14" s="4"/>
      <c r="L14" s="114" t="s">
        <v>80</v>
      </c>
      <c r="M14" s="115"/>
      <c r="N14" s="115"/>
      <c r="O14" s="116"/>
      <c r="P14" s="4"/>
      <c r="Q14" s="114" t="s">
        <v>86</v>
      </c>
      <c r="R14" s="115"/>
      <c r="S14" s="115"/>
      <c r="T14" s="116"/>
      <c r="U14" s="4"/>
      <c r="V14" s="114" t="s">
        <v>91</v>
      </c>
      <c r="W14" s="115"/>
      <c r="X14" s="115"/>
      <c r="Y14" s="116"/>
    </row>
    <row r="15" spans="2:25" ht="21" customHeight="1" x14ac:dyDescent="0.2">
      <c r="G15" s="111" t="s">
        <v>74</v>
      </c>
      <c r="H15" s="112"/>
      <c r="I15" s="112"/>
      <c r="J15" s="113"/>
      <c r="K15" s="4"/>
      <c r="L15" s="111" t="s">
        <v>81</v>
      </c>
      <c r="M15" s="112"/>
      <c r="N15" s="112"/>
      <c r="O15" s="113"/>
      <c r="P15" s="4"/>
      <c r="Q15" s="111" t="s">
        <v>87</v>
      </c>
      <c r="R15" s="112"/>
      <c r="S15" s="112"/>
      <c r="T15" s="113"/>
      <c r="U15" s="4"/>
      <c r="V15" s="111" t="s">
        <v>92</v>
      </c>
      <c r="W15" s="112"/>
      <c r="X15" s="112"/>
      <c r="Y15" s="113"/>
    </row>
    <row r="16" spans="2:25" ht="21" customHeight="1" x14ac:dyDescent="0.2">
      <c r="G16" s="111" t="s">
        <v>75</v>
      </c>
      <c r="H16" s="112"/>
      <c r="I16" s="112"/>
      <c r="J16" s="113"/>
      <c r="K16" s="4"/>
      <c r="L16" s="111" t="s">
        <v>83</v>
      </c>
      <c r="M16" s="112"/>
      <c r="N16" s="112"/>
      <c r="O16" s="113"/>
      <c r="P16" s="4"/>
      <c r="Q16" s="111" t="s">
        <v>88</v>
      </c>
      <c r="R16" s="112"/>
      <c r="S16" s="112"/>
      <c r="T16" s="113"/>
      <c r="U16" s="4"/>
      <c r="V16" s="111" t="s">
        <v>93</v>
      </c>
      <c r="W16" s="112"/>
      <c r="X16" s="112"/>
      <c r="Y16" s="113"/>
    </row>
    <row r="17" spans="2:25" ht="21" customHeight="1" x14ac:dyDescent="0.2">
      <c r="G17" s="111" t="s">
        <v>76</v>
      </c>
      <c r="H17" s="112"/>
      <c r="I17" s="112"/>
      <c r="J17" s="113"/>
      <c r="K17" s="4"/>
      <c r="L17" s="111" t="s">
        <v>84</v>
      </c>
      <c r="M17" s="112"/>
      <c r="N17" s="112"/>
      <c r="O17" s="113"/>
      <c r="P17" s="4"/>
      <c r="Q17" s="111" t="s">
        <v>89</v>
      </c>
      <c r="R17" s="112"/>
      <c r="S17" s="112"/>
      <c r="T17" s="113"/>
      <c r="U17" s="4"/>
      <c r="V17" s="111" t="s">
        <v>94</v>
      </c>
      <c r="W17" s="112"/>
      <c r="X17" s="112"/>
      <c r="Y17" s="113"/>
    </row>
    <row r="18" spans="2:25" ht="21" customHeight="1" x14ac:dyDescent="0.2">
      <c r="G18" s="111" t="s">
        <v>77</v>
      </c>
      <c r="H18" s="112"/>
      <c r="I18" s="112"/>
      <c r="J18" s="113"/>
      <c r="K18" s="4"/>
      <c r="L18" s="111" t="s">
        <v>82</v>
      </c>
      <c r="M18" s="112"/>
      <c r="N18" s="112"/>
      <c r="O18" s="113"/>
      <c r="P18" s="4"/>
      <c r="Q18" s="111"/>
      <c r="R18" s="112"/>
      <c r="S18" s="112"/>
      <c r="T18" s="113"/>
      <c r="U18" s="4"/>
      <c r="V18" s="111"/>
      <c r="W18" s="112"/>
      <c r="X18" s="112"/>
      <c r="Y18" s="113"/>
    </row>
    <row r="19" spans="2:25" ht="21" customHeight="1" thickBot="1" x14ac:dyDescent="0.25">
      <c r="G19" s="105" t="s">
        <v>78</v>
      </c>
      <c r="H19" s="106"/>
      <c r="I19" s="106"/>
      <c r="J19" s="107"/>
      <c r="K19" s="4"/>
      <c r="L19" s="105"/>
      <c r="M19" s="106"/>
      <c r="N19" s="106"/>
      <c r="O19" s="107"/>
      <c r="P19" s="4"/>
      <c r="Q19" s="105"/>
      <c r="R19" s="106"/>
      <c r="S19" s="106"/>
      <c r="T19" s="107"/>
      <c r="U19" s="4"/>
      <c r="V19" s="105"/>
      <c r="W19" s="106"/>
      <c r="X19" s="106"/>
      <c r="Y19" s="107"/>
    </row>
    <row r="20" spans="2:25" ht="21" customHeight="1" thickBot="1" x14ac:dyDescent="0.25"/>
    <row r="21" spans="2:25" ht="21" customHeight="1" thickBot="1" x14ac:dyDescent="0.25">
      <c r="B21" s="120" t="s">
        <v>96</v>
      </c>
      <c r="C21" s="121"/>
      <c r="D21" s="121"/>
      <c r="E21" s="122"/>
      <c r="G21" s="108" t="s">
        <v>95</v>
      </c>
      <c r="H21" s="109"/>
      <c r="I21" s="109"/>
      <c r="J21" s="110"/>
      <c r="L21" s="108" t="s">
        <v>97</v>
      </c>
      <c r="M21" s="109"/>
      <c r="N21" s="109"/>
      <c r="O21" s="110"/>
      <c r="Q21" s="108" t="s">
        <v>98</v>
      </c>
      <c r="R21" s="109"/>
      <c r="S21" s="109"/>
      <c r="T21" s="110"/>
      <c r="V21" s="108" t="s">
        <v>99</v>
      </c>
      <c r="W21" s="109"/>
      <c r="X21" s="109"/>
      <c r="Y21" s="110"/>
    </row>
    <row r="22" spans="2:25" ht="21" customHeight="1" x14ac:dyDescent="0.2">
      <c r="G22" s="111" t="s">
        <v>103</v>
      </c>
      <c r="H22" s="112"/>
      <c r="I22" s="112"/>
      <c r="J22" s="113"/>
      <c r="K22" s="4"/>
      <c r="L22" s="114" t="s">
        <v>106</v>
      </c>
      <c r="M22" s="115"/>
      <c r="N22" s="115"/>
      <c r="O22" s="116"/>
      <c r="P22" s="4"/>
      <c r="Q22" s="114" t="s">
        <v>112</v>
      </c>
      <c r="R22" s="115"/>
      <c r="S22" s="115"/>
      <c r="T22" s="116"/>
      <c r="U22" s="4"/>
      <c r="V22" s="114" t="s">
        <v>116</v>
      </c>
      <c r="W22" s="115"/>
      <c r="X22" s="115"/>
      <c r="Y22" s="116"/>
    </row>
    <row r="23" spans="2:25" ht="21" customHeight="1" x14ac:dyDescent="0.2">
      <c r="G23" s="111" t="s">
        <v>104</v>
      </c>
      <c r="H23" s="112"/>
      <c r="I23" s="112"/>
      <c r="J23" s="113"/>
      <c r="K23" s="4"/>
      <c r="L23" s="111" t="s">
        <v>107</v>
      </c>
      <c r="M23" s="112"/>
      <c r="N23" s="112"/>
      <c r="O23" s="113"/>
      <c r="P23" s="4"/>
      <c r="Q23" s="111" t="s">
        <v>113</v>
      </c>
      <c r="R23" s="112"/>
      <c r="S23" s="112"/>
      <c r="T23" s="113"/>
      <c r="U23" s="4"/>
      <c r="V23" s="111" t="s">
        <v>117</v>
      </c>
      <c r="W23" s="112"/>
      <c r="X23" s="112"/>
      <c r="Y23" s="113"/>
    </row>
    <row r="24" spans="2:25" ht="21" customHeight="1" x14ac:dyDescent="0.2">
      <c r="G24" s="111" t="s">
        <v>105</v>
      </c>
      <c r="H24" s="112"/>
      <c r="I24" s="112"/>
      <c r="J24" s="113"/>
      <c r="K24" s="4"/>
      <c r="L24" s="111" t="s">
        <v>108</v>
      </c>
      <c r="M24" s="112"/>
      <c r="N24" s="112"/>
      <c r="O24" s="113"/>
      <c r="P24" s="4"/>
      <c r="Q24" s="111" t="s">
        <v>114</v>
      </c>
      <c r="R24" s="112"/>
      <c r="S24" s="112"/>
      <c r="T24" s="113"/>
      <c r="U24" s="4"/>
      <c r="V24" s="111" t="s">
        <v>118</v>
      </c>
      <c r="W24" s="112"/>
      <c r="X24" s="112"/>
      <c r="Y24" s="113"/>
    </row>
    <row r="25" spans="2:25" ht="21" customHeight="1" x14ac:dyDescent="0.2">
      <c r="G25" s="111"/>
      <c r="H25" s="112"/>
      <c r="I25" s="112"/>
      <c r="J25" s="113"/>
      <c r="K25" s="4"/>
      <c r="L25" s="111" t="s">
        <v>109</v>
      </c>
      <c r="M25" s="112"/>
      <c r="N25" s="112"/>
      <c r="O25" s="113"/>
      <c r="P25" s="4"/>
      <c r="Q25" s="111" t="s">
        <v>115</v>
      </c>
      <c r="R25" s="112"/>
      <c r="S25" s="112"/>
      <c r="T25" s="113"/>
      <c r="U25" s="4"/>
      <c r="V25" s="111" t="s">
        <v>119</v>
      </c>
      <c r="W25" s="112"/>
      <c r="X25" s="112"/>
      <c r="Y25" s="113"/>
    </row>
    <row r="26" spans="2:25" ht="21" customHeight="1" x14ac:dyDescent="0.2">
      <c r="G26" s="111"/>
      <c r="H26" s="112"/>
      <c r="I26" s="112"/>
      <c r="J26" s="113"/>
      <c r="K26" s="4"/>
      <c r="L26" s="111" t="s">
        <v>110</v>
      </c>
      <c r="M26" s="112"/>
      <c r="N26" s="112"/>
      <c r="O26" s="113"/>
      <c r="P26" s="4"/>
      <c r="Q26" s="111"/>
      <c r="R26" s="112"/>
      <c r="S26" s="112"/>
      <c r="T26" s="113"/>
      <c r="U26" s="4"/>
      <c r="V26" s="111" t="s">
        <v>120</v>
      </c>
      <c r="W26" s="112"/>
      <c r="X26" s="112"/>
      <c r="Y26" s="113"/>
    </row>
    <row r="27" spans="2:25" ht="21" customHeight="1" thickBot="1" x14ac:dyDescent="0.25">
      <c r="G27" s="105"/>
      <c r="H27" s="106"/>
      <c r="I27" s="106"/>
      <c r="J27" s="107"/>
      <c r="K27" s="4"/>
      <c r="L27" s="105" t="s">
        <v>111</v>
      </c>
      <c r="M27" s="106"/>
      <c r="N27" s="106"/>
      <c r="O27" s="107"/>
      <c r="P27" s="4"/>
      <c r="Q27" s="105"/>
      <c r="R27" s="106"/>
      <c r="S27" s="106"/>
      <c r="T27" s="107"/>
      <c r="U27" s="4"/>
      <c r="V27" s="105"/>
      <c r="W27" s="106"/>
      <c r="X27" s="106"/>
      <c r="Y27" s="107"/>
    </row>
    <row r="28" spans="2:25" ht="21" customHeight="1" thickBot="1" x14ac:dyDescent="0.25"/>
    <row r="29" spans="2:25" ht="21" customHeight="1" thickBot="1" x14ac:dyDescent="0.25">
      <c r="G29" s="108" t="s">
        <v>100</v>
      </c>
      <c r="H29" s="109"/>
      <c r="I29" s="109"/>
      <c r="J29" s="110"/>
      <c r="L29" s="108" t="s">
        <v>126</v>
      </c>
      <c r="M29" s="109"/>
      <c r="N29" s="109"/>
      <c r="O29" s="110"/>
      <c r="Q29" s="108" t="s">
        <v>101</v>
      </c>
      <c r="R29" s="109"/>
      <c r="S29" s="109"/>
      <c r="T29" s="110"/>
      <c r="V29" s="108"/>
      <c r="W29" s="109"/>
      <c r="X29" s="109"/>
      <c r="Y29" s="110"/>
    </row>
    <row r="30" spans="2:25" ht="21" customHeight="1" x14ac:dyDescent="0.2">
      <c r="G30" s="114" t="s">
        <v>121</v>
      </c>
      <c r="H30" s="115"/>
      <c r="I30" s="115"/>
      <c r="J30" s="116"/>
      <c r="K30" s="4"/>
      <c r="L30" s="114" t="s">
        <v>127</v>
      </c>
      <c r="M30" s="115"/>
      <c r="N30" s="115"/>
      <c r="O30" s="116"/>
      <c r="P30" s="4"/>
      <c r="Q30" s="114" t="s">
        <v>133</v>
      </c>
      <c r="R30" s="115"/>
      <c r="S30" s="115"/>
      <c r="T30" s="116"/>
      <c r="V30" s="114"/>
      <c r="W30" s="115"/>
      <c r="X30" s="115"/>
      <c r="Y30" s="116"/>
    </row>
    <row r="31" spans="2:25" ht="21" customHeight="1" x14ac:dyDescent="0.2">
      <c r="G31" s="111" t="s">
        <v>122</v>
      </c>
      <c r="H31" s="112"/>
      <c r="I31" s="112"/>
      <c r="J31" s="113"/>
      <c r="K31" s="4"/>
      <c r="L31" s="111" t="s">
        <v>128</v>
      </c>
      <c r="M31" s="112"/>
      <c r="N31" s="112"/>
      <c r="O31" s="113"/>
      <c r="P31" s="4"/>
      <c r="Q31" s="111" t="s">
        <v>134</v>
      </c>
      <c r="R31" s="112"/>
      <c r="S31" s="112"/>
      <c r="T31" s="113"/>
      <c r="V31" s="111"/>
      <c r="W31" s="112"/>
      <c r="X31" s="112"/>
      <c r="Y31" s="113"/>
    </row>
    <row r="32" spans="2:25" ht="21" customHeight="1" x14ac:dyDescent="0.2">
      <c r="G32" s="111" t="s">
        <v>123</v>
      </c>
      <c r="H32" s="112"/>
      <c r="I32" s="112"/>
      <c r="J32" s="113"/>
      <c r="K32" s="4"/>
      <c r="L32" s="111" t="s">
        <v>129</v>
      </c>
      <c r="M32" s="112"/>
      <c r="N32" s="112"/>
      <c r="O32" s="113"/>
      <c r="P32" s="4"/>
      <c r="Q32" s="111" t="s">
        <v>135</v>
      </c>
      <c r="R32" s="112"/>
      <c r="S32" s="112"/>
      <c r="T32" s="113"/>
      <c r="V32" s="111"/>
      <c r="W32" s="112"/>
      <c r="X32" s="112"/>
      <c r="Y32" s="113"/>
    </row>
    <row r="33" spans="2:25" ht="21" customHeight="1" x14ac:dyDescent="0.2">
      <c r="G33" s="111" t="s">
        <v>124</v>
      </c>
      <c r="H33" s="112"/>
      <c r="I33" s="112"/>
      <c r="J33" s="113"/>
      <c r="K33" s="4"/>
      <c r="L33" s="111" t="s">
        <v>130</v>
      </c>
      <c r="M33" s="112"/>
      <c r="N33" s="112"/>
      <c r="O33" s="113"/>
      <c r="P33" s="4"/>
      <c r="Q33" s="111" t="s">
        <v>136</v>
      </c>
      <c r="R33" s="112"/>
      <c r="S33" s="112"/>
      <c r="T33" s="113"/>
      <c r="V33" s="111"/>
      <c r="W33" s="112"/>
      <c r="X33" s="112"/>
      <c r="Y33" s="113"/>
    </row>
    <row r="34" spans="2:25" ht="21" customHeight="1" x14ac:dyDescent="0.2">
      <c r="G34" s="111" t="s">
        <v>125</v>
      </c>
      <c r="H34" s="112"/>
      <c r="I34" s="112"/>
      <c r="J34" s="113"/>
      <c r="K34" s="4"/>
      <c r="L34" s="111" t="s">
        <v>131</v>
      </c>
      <c r="M34" s="112"/>
      <c r="N34" s="112"/>
      <c r="O34" s="113"/>
      <c r="P34" s="4"/>
      <c r="Q34" s="111"/>
      <c r="R34" s="112"/>
      <c r="S34" s="112"/>
      <c r="T34" s="113"/>
      <c r="V34" s="111"/>
      <c r="W34" s="112"/>
      <c r="X34" s="112"/>
      <c r="Y34" s="113"/>
    </row>
    <row r="35" spans="2:25" ht="21" customHeight="1" thickBot="1" x14ac:dyDescent="0.25">
      <c r="G35" s="105"/>
      <c r="H35" s="106"/>
      <c r="I35" s="106"/>
      <c r="J35" s="107"/>
      <c r="K35" s="4"/>
      <c r="L35" s="105" t="s">
        <v>132</v>
      </c>
      <c r="M35" s="106"/>
      <c r="N35" s="106"/>
      <c r="O35" s="107"/>
      <c r="P35" s="4"/>
      <c r="Q35" s="105"/>
      <c r="R35" s="106"/>
      <c r="S35" s="106"/>
      <c r="T35" s="107"/>
      <c r="V35" s="105"/>
      <c r="W35" s="106"/>
      <c r="X35" s="106"/>
      <c r="Y35" s="107"/>
    </row>
    <row r="36" spans="2:25" ht="21" customHeight="1" thickBot="1" x14ac:dyDescent="0.25"/>
    <row r="37" spans="2:25" ht="21" customHeight="1" thickBot="1" x14ac:dyDescent="0.25">
      <c r="B37" s="120" t="s">
        <v>137</v>
      </c>
      <c r="C37" s="121"/>
      <c r="D37" s="121"/>
      <c r="E37" s="122"/>
      <c r="G37" s="108" t="s">
        <v>155</v>
      </c>
      <c r="H37" s="109"/>
      <c r="I37" s="109"/>
      <c r="J37" s="110"/>
      <c r="L37" s="108" t="s">
        <v>47</v>
      </c>
      <c r="M37" s="109"/>
      <c r="N37" s="109"/>
      <c r="O37" s="110"/>
      <c r="Q37" s="108" t="s">
        <v>142</v>
      </c>
      <c r="R37" s="109"/>
      <c r="S37" s="109"/>
      <c r="T37" s="110"/>
      <c r="V37" s="108" t="s">
        <v>147</v>
      </c>
      <c r="W37" s="109"/>
      <c r="X37" s="109"/>
      <c r="Y37" s="110"/>
    </row>
    <row r="38" spans="2:25" ht="21" customHeight="1" x14ac:dyDescent="0.2">
      <c r="G38" s="114" t="s">
        <v>156</v>
      </c>
      <c r="H38" s="115"/>
      <c r="I38" s="115"/>
      <c r="J38" s="116"/>
      <c r="L38" s="114" t="s">
        <v>138</v>
      </c>
      <c r="M38" s="115"/>
      <c r="N38" s="115"/>
      <c r="O38" s="116"/>
      <c r="Q38" s="114" t="s">
        <v>143</v>
      </c>
      <c r="R38" s="115"/>
      <c r="S38" s="115"/>
      <c r="T38" s="116"/>
      <c r="V38" s="114" t="s">
        <v>148</v>
      </c>
      <c r="W38" s="115"/>
      <c r="X38" s="115"/>
      <c r="Y38" s="116"/>
    </row>
    <row r="39" spans="2:25" ht="21" customHeight="1" x14ac:dyDescent="0.2">
      <c r="G39" s="111" t="s">
        <v>157</v>
      </c>
      <c r="H39" s="112"/>
      <c r="I39" s="112"/>
      <c r="J39" s="113"/>
      <c r="L39" s="111" t="s">
        <v>139</v>
      </c>
      <c r="M39" s="112"/>
      <c r="N39" s="112"/>
      <c r="O39" s="113"/>
      <c r="Q39" s="111" t="s">
        <v>144</v>
      </c>
      <c r="R39" s="112"/>
      <c r="S39" s="112"/>
      <c r="T39" s="113"/>
      <c r="V39" s="111" t="s">
        <v>149</v>
      </c>
      <c r="W39" s="112"/>
      <c r="X39" s="112"/>
      <c r="Y39" s="113"/>
    </row>
    <row r="40" spans="2:25" ht="21" customHeight="1" x14ac:dyDescent="0.2">
      <c r="G40" s="111" t="s">
        <v>158</v>
      </c>
      <c r="H40" s="112"/>
      <c r="I40" s="112"/>
      <c r="J40" s="113"/>
      <c r="L40" s="111" t="s">
        <v>140</v>
      </c>
      <c r="M40" s="112"/>
      <c r="N40" s="112"/>
      <c r="O40" s="113"/>
      <c r="Q40" s="111" t="s">
        <v>145</v>
      </c>
      <c r="R40" s="112"/>
      <c r="S40" s="112"/>
      <c r="T40" s="113"/>
      <c r="V40" s="111" t="s">
        <v>150</v>
      </c>
      <c r="W40" s="112"/>
      <c r="X40" s="112"/>
      <c r="Y40" s="113"/>
    </row>
    <row r="41" spans="2:25" ht="21" customHeight="1" x14ac:dyDescent="0.2">
      <c r="G41" s="111" t="s">
        <v>47</v>
      </c>
      <c r="H41" s="112"/>
      <c r="I41" s="112"/>
      <c r="J41" s="113"/>
      <c r="L41" s="111" t="s">
        <v>141</v>
      </c>
      <c r="M41" s="112"/>
      <c r="N41" s="112"/>
      <c r="O41" s="113"/>
      <c r="Q41" s="111" t="s">
        <v>146</v>
      </c>
      <c r="R41" s="112"/>
      <c r="S41" s="112"/>
      <c r="T41" s="113"/>
      <c r="V41" s="111"/>
      <c r="W41" s="112"/>
      <c r="X41" s="112"/>
      <c r="Y41" s="113"/>
    </row>
    <row r="42" spans="2:25" ht="21" customHeight="1" x14ac:dyDescent="0.2">
      <c r="G42" s="111" t="s">
        <v>142</v>
      </c>
      <c r="H42" s="112"/>
      <c r="I42" s="112"/>
      <c r="J42" s="113"/>
      <c r="L42" s="111"/>
      <c r="M42" s="112"/>
      <c r="N42" s="112"/>
      <c r="O42" s="113"/>
      <c r="Q42" s="111"/>
      <c r="R42" s="112"/>
      <c r="S42" s="112"/>
      <c r="T42" s="113"/>
      <c r="V42" s="111"/>
      <c r="W42" s="112"/>
      <c r="X42" s="112"/>
      <c r="Y42" s="113"/>
    </row>
    <row r="43" spans="2:25" ht="21" customHeight="1" thickBot="1" x14ac:dyDescent="0.25">
      <c r="G43" s="105" t="s">
        <v>147</v>
      </c>
      <c r="H43" s="106"/>
      <c r="I43" s="106"/>
      <c r="J43" s="107"/>
      <c r="L43" s="105"/>
      <c r="M43" s="106"/>
      <c r="N43" s="106"/>
      <c r="O43" s="107"/>
      <c r="Q43" s="105"/>
      <c r="R43" s="106"/>
      <c r="S43" s="106"/>
      <c r="T43" s="107"/>
      <c r="V43" s="105"/>
      <c r="W43" s="106"/>
      <c r="X43" s="106"/>
      <c r="Y43" s="107"/>
    </row>
    <row r="44" spans="2:25" ht="21" customHeight="1" thickBot="1" x14ac:dyDescent="0.25"/>
    <row r="45" spans="2:25" ht="21" customHeight="1" thickBot="1" x14ac:dyDescent="0.25">
      <c r="G45" s="108" t="s">
        <v>159</v>
      </c>
      <c r="H45" s="109"/>
      <c r="I45" s="109"/>
      <c r="J45" s="110"/>
      <c r="L45" s="108" t="s">
        <v>63</v>
      </c>
      <c r="M45" s="109"/>
      <c r="N45" s="109"/>
      <c r="O45" s="110"/>
      <c r="Q45" s="108" t="s">
        <v>65</v>
      </c>
      <c r="R45" s="109"/>
      <c r="S45" s="109"/>
      <c r="T45" s="110"/>
      <c r="V45" s="108" t="s">
        <v>151</v>
      </c>
      <c r="W45" s="109"/>
      <c r="X45" s="109"/>
      <c r="Y45" s="110"/>
    </row>
    <row r="46" spans="2:25" ht="21" customHeight="1" x14ac:dyDescent="0.2">
      <c r="G46" s="114" t="s">
        <v>160</v>
      </c>
      <c r="H46" s="115"/>
      <c r="I46" s="115"/>
      <c r="J46" s="116"/>
      <c r="L46" s="114" t="s">
        <v>163</v>
      </c>
      <c r="M46" s="115"/>
      <c r="N46" s="115"/>
      <c r="O46" s="116"/>
      <c r="Q46" s="114" t="s">
        <v>163</v>
      </c>
      <c r="R46" s="115"/>
      <c r="S46" s="115"/>
      <c r="T46" s="116"/>
      <c r="V46" s="114" t="s">
        <v>169</v>
      </c>
      <c r="W46" s="115"/>
      <c r="X46" s="115"/>
      <c r="Y46" s="116"/>
    </row>
    <row r="47" spans="2:25" ht="21" customHeight="1" x14ac:dyDescent="0.2">
      <c r="G47" s="111" t="s">
        <v>161</v>
      </c>
      <c r="H47" s="112"/>
      <c r="I47" s="112"/>
      <c r="J47" s="113"/>
      <c r="L47" s="111" t="s">
        <v>164</v>
      </c>
      <c r="M47" s="112"/>
      <c r="N47" s="112"/>
      <c r="O47" s="113"/>
      <c r="Q47" s="111" t="s">
        <v>166</v>
      </c>
      <c r="R47" s="112"/>
      <c r="S47" s="112"/>
      <c r="T47" s="113"/>
      <c r="V47" s="111" t="s">
        <v>170</v>
      </c>
      <c r="W47" s="112"/>
      <c r="X47" s="112"/>
      <c r="Y47" s="113"/>
    </row>
    <row r="48" spans="2:25" ht="21" customHeight="1" x14ac:dyDescent="0.2">
      <c r="G48" s="111" t="s">
        <v>162</v>
      </c>
      <c r="H48" s="112"/>
      <c r="I48" s="112"/>
      <c r="J48" s="113"/>
      <c r="L48" s="111" t="s">
        <v>165</v>
      </c>
      <c r="M48" s="112"/>
      <c r="N48" s="112"/>
      <c r="O48" s="113"/>
      <c r="Q48" s="111" t="s">
        <v>167</v>
      </c>
      <c r="R48" s="112"/>
      <c r="S48" s="112"/>
      <c r="T48" s="113"/>
      <c r="V48" s="111" t="s">
        <v>171</v>
      </c>
      <c r="W48" s="112"/>
      <c r="X48" s="112"/>
      <c r="Y48" s="113"/>
    </row>
    <row r="49" spans="7:25" ht="21" customHeight="1" x14ac:dyDescent="0.2">
      <c r="G49" s="111" t="s">
        <v>63</v>
      </c>
      <c r="H49" s="112"/>
      <c r="I49" s="112"/>
      <c r="J49" s="113"/>
      <c r="L49" s="111"/>
      <c r="M49" s="112"/>
      <c r="N49" s="112"/>
      <c r="O49" s="113"/>
      <c r="Q49" s="111" t="s">
        <v>168</v>
      </c>
      <c r="R49" s="112"/>
      <c r="S49" s="112"/>
      <c r="T49" s="113"/>
      <c r="V49" s="111" t="s">
        <v>172</v>
      </c>
      <c r="W49" s="112"/>
      <c r="X49" s="112"/>
      <c r="Y49" s="113"/>
    </row>
    <row r="50" spans="7:25" ht="21" customHeight="1" x14ac:dyDescent="0.2">
      <c r="G50" s="111" t="s">
        <v>65</v>
      </c>
      <c r="H50" s="112"/>
      <c r="I50" s="112"/>
      <c r="J50" s="113"/>
      <c r="L50" s="111"/>
      <c r="M50" s="112"/>
      <c r="N50" s="112"/>
      <c r="O50" s="113"/>
      <c r="Q50" s="111"/>
      <c r="R50" s="112"/>
      <c r="S50" s="112"/>
      <c r="T50" s="113"/>
      <c r="V50" s="111"/>
      <c r="W50" s="112"/>
      <c r="X50" s="112"/>
      <c r="Y50" s="113"/>
    </row>
    <row r="51" spans="7:25" ht="21" customHeight="1" thickBot="1" x14ac:dyDescent="0.25">
      <c r="G51" s="105"/>
      <c r="H51" s="106"/>
      <c r="I51" s="106"/>
      <c r="J51" s="107"/>
      <c r="L51" s="105"/>
      <c r="M51" s="106"/>
      <c r="N51" s="106"/>
      <c r="O51" s="107"/>
      <c r="Q51" s="105"/>
      <c r="R51" s="106"/>
      <c r="S51" s="106"/>
      <c r="T51" s="107"/>
      <c r="V51" s="105"/>
      <c r="W51" s="106"/>
      <c r="X51" s="106"/>
      <c r="Y51" s="107"/>
    </row>
    <row r="52" spans="7:25" ht="21" customHeight="1" thickBot="1" x14ac:dyDescent="0.25"/>
    <row r="53" spans="7:25" ht="21" customHeight="1" thickBot="1" x14ac:dyDescent="0.25">
      <c r="G53" s="108" t="s">
        <v>23</v>
      </c>
      <c r="H53" s="109"/>
      <c r="I53" s="109"/>
      <c r="J53" s="110"/>
      <c r="L53" s="108" t="s">
        <v>22</v>
      </c>
      <c r="M53" s="109"/>
      <c r="N53" s="109"/>
      <c r="O53" s="110"/>
      <c r="Q53" s="108" t="s">
        <v>181</v>
      </c>
      <c r="R53" s="109"/>
      <c r="S53" s="109"/>
      <c r="T53" s="110"/>
      <c r="V53" s="108" t="s">
        <v>152</v>
      </c>
      <c r="W53" s="109"/>
      <c r="X53" s="109"/>
      <c r="Y53" s="110"/>
    </row>
    <row r="54" spans="7:25" ht="21" customHeight="1" x14ac:dyDescent="0.2">
      <c r="G54" s="114" t="s">
        <v>173</v>
      </c>
      <c r="H54" s="115"/>
      <c r="I54" s="115"/>
      <c r="J54" s="116"/>
      <c r="L54" s="114" t="s">
        <v>177</v>
      </c>
      <c r="M54" s="115"/>
      <c r="N54" s="115"/>
      <c r="O54" s="116"/>
      <c r="Q54" s="114" t="s">
        <v>182</v>
      </c>
      <c r="R54" s="115"/>
      <c r="S54" s="115"/>
      <c r="T54" s="116"/>
      <c r="V54" s="114" t="s">
        <v>185</v>
      </c>
      <c r="W54" s="115"/>
      <c r="X54" s="115"/>
      <c r="Y54" s="116"/>
    </row>
    <row r="55" spans="7:25" ht="21" customHeight="1" x14ac:dyDescent="0.2">
      <c r="G55" s="111" t="s">
        <v>174</v>
      </c>
      <c r="H55" s="112"/>
      <c r="I55" s="112"/>
      <c r="J55" s="113"/>
      <c r="L55" s="111" t="s">
        <v>178</v>
      </c>
      <c r="M55" s="112"/>
      <c r="N55" s="112"/>
      <c r="O55" s="113"/>
      <c r="Q55" s="111" t="s">
        <v>183</v>
      </c>
      <c r="R55" s="112"/>
      <c r="S55" s="112"/>
      <c r="T55" s="113"/>
      <c r="V55" s="111" t="s">
        <v>186</v>
      </c>
      <c r="W55" s="112"/>
      <c r="X55" s="112"/>
      <c r="Y55" s="113"/>
    </row>
    <row r="56" spans="7:25" ht="21" customHeight="1" x14ac:dyDescent="0.2">
      <c r="G56" s="111" t="s">
        <v>175</v>
      </c>
      <c r="H56" s="112"/>
      <c r="I56" s="112"/>
      <c r="J56" s="113"/>
      <c r="L56" s="111" t="s">
        <v>179</v>
      </c>
      <c r="M56" s="112"/>
      <c r="N56" s="112"/>
      <c r="O56" s="113"/>
      <c r="Q56" s="111" t="s">
        <v>184</v>
      </c>
      <c r="R56" s="112"/>
      <c r="S56" s="112"/>
      <c r="T56" s="113"/>
      <c r="V56" s="111" t="s">
        <v>187</v>
      </c>
      <c r="W56" s="112"/>
      <c r="X56" s="112"/>
      <c r="Y56" s="113"/>
    </row>
    <row r="57" spans="7:25" ht="21" customHeight="1" x14ac:dyDescent="0.2">
      <c r="G57" s="111" t="s">
        <v>176</v>
      </c>
      <c r="H57" s="112"/>
      <c r="I57" s="112"/>
      <c r="J57" s="113"/>
      <c r="L57" s="111" t="s">
        <v>180</v>
      </c>
      <c r="M57" s="112"/>
      <c r="N57" s="112"/>
      <c r="O57" s="113"/>
      <c r="Q57" s="111"/>
      <c r="R57" s="112"/>
      <c r="S57" s="112"/>
      <c r="T57" s="113"/>
      <c r="V57" s="111" t="s">
        <v>188</v>
      </c>
      <c r="W57" s="112"/>
      <c r="X57" s="112"/>
      <c r="Y57" s="113"/>
    </row>
    <row r="58" spans="7:25" ht="21" customHeight="1" x14ac:dyDescent="0.2">
      <c r="G58" s="111"/>
      <c r="H58" s="112"/>
      <c r="I58" s="112"/>
      <c r="J58" s="113"/>
      <c r="L58" s="111"/>
      <c r="M58" s="112"/>
      <c r="N58" s="112"/>
      <c r="O58" s="113"/>
      <c r="Q58" s="111"/>
      <c r="R58" s="112"/>
      <c r="S58" s="112"/>
      <c r="T58" s="113"/>
      <c r="V58" s="111"/>
      <c r="W58" s="112"/>
      <c r="X58" s="112"/>
      <c r="Y58" s="113"/>
    </row>
    <row r="59" spans="7:25" ht="21" customHeight="1" thickBot="1" x14ac:dyDescent="0.25">
      <c r="G59" s="105"/>
      <c r="H59" s="106"/>
      <c r="I59" s="106"/>
      <c r="J59" s="107"/>
      <c r="L59" s="105"/>
      <c r="M59" s="106"/>
      <c r="N59" s="106"/>
      <c r="O59" s="107"/>
      <c r="Q59" s="105"/>
      <c r="R59" s="106"/>
      <c r="S59" s="106"/>
      <c r="T59" s="107"/>
      <c r="V59" s="105"/>
      <c r="W59" s="106"/>
      <c r="X59" s="106"/>
      <c r="Y59" s="107"/>
    </row>
    <row r="60" spans="7:25" ht="21" customHeight="1" thickBot="1" x14ac:dyDescent="0.25"/>
    <row r="61" spans="7:25" ht="21" customHeight="1" thickBot="1" x14ac:dyDescent="0.25">
      <c r="G61" s="108" t="s">
        <v>153</v>
      </c>
      <c r="H61" s="109"/>
      <c r="I61" s="109"/>
      <c r="J61" s="110"/>
      <c r="L61" s="108" t="s">
        <v>154</v>
      </c>
      <c r="M61" s="109"/>
      <c r="N61" s="109"/>
      <c r="O61" s="110"/>
      <c r="Q61" s="108"/>
      <c r="R61" s="109"/>
      <c r="S61" s="109"/>
      <c r="T61" s="110"/>
      <c r="V61" s="108"/>
      <c r="W61" s="109"/>
      <c r="X61" s="109"/>
      <c r="Y61" s="110"/>
    </row>
    <row r="62" spans="7:25" ht="21" customHeight="1" x14ac:dyDescent="0.2">
      <c r="G62" s="114" t="s">
        <v>189</v>
      </c>
      <c r="H62" s="115"/>
      <c r="I62" s="115"/>
      <c r="J62" s="116"/>
      <c r="L62" s="114" t="s">
        <v>194</v>
      </c>
      <c r="M62" s="115"/>
      <c r="N62" s="115"/>
      <c r="O62" s="116"/>
      <c r="Q62" s="114"/>
      <c r="R62" s="115"/>
      <c r="S62" s="115"/>
      <c r="T62" s="116"/>
      <c r="V62" s="114"/>
      <c r="W62" s="115"/>
      <c r="X62" s="115"/>
      <c r="Y62" s="116"/>
    </row>
    <row r="63" spans="7:25" ht="21" customHeight="1" x14ac:dyDescent="0.2">
      <c r="G63" s="111" t="s">
        <v>190</v>
      </c>
      <c r="H63" s="112"/>
      <c r="I63" s="112"/>
      <c r="J63" s="113"/>
      <c r="L63" s="111" t="s">
        <v>195</v>
      </c>
      <c r="M63" s="112"/>
      <c r="N63" s="112"/>
      <c r="O63" s="113"/>
      <c r="Q63" s="111"/>
      <c r="R63" s="112"/>
      <c r="S63" s="112"/>
      <c r="T63" s="113"/>
      <c r="V63" s="111"/>
      <c r="W63" s="112"/>
      <c r="X63" s="112"/>
      <c r="Y63" s="113"/>
    </row>
    <row r="64" spans="7:25" ht="21" customHeight="1" x14ac:dyDescent="0.2">
      <c r="G64" s="111" t="s">
        <v>191</v>
      </c>
      <c r="H64" s="112"/>
      <c r="I64" s="112"/>
      <c r="J64" s="113"/>
      <c r="L64" s="111" t="s">
        <v>196</v>
      </c>
      <c r="M64" s="112"/>
      <c r="N64" s="112"/>
      <c r="O64" s="113"/>
      <c r="Q64" s="111"/>
      <c r="R64" s="112"/>
      <c r="S64" s="112"/>
      <c r="T64" s="113"/>
      <c r="V64" s="111"/>
      <c r="W64" s="112"/>
      <c r="X64" s="112"/>
      <c r="Y64" s="113"/>
    </row>
    <row r="65" spans="3:25" ht="21" customHeight="1" x14ac:dyDescent="0.2">
      <c r="G65" s="111" t="s">
        <v>192</v>
      </c>
      <c r="H65" s="112"/>
      <c r="I65" s="112"/>
      <c r="J65" s="113"/>
      <c r="L65" s="111" t="s">
        <v>197</v>
      </c>
      <c r="M65" s="112"/>
      <c r="N65" s="112"/>
      <c r="O65" s="113"/>
      <c r="Q65" s="111"/>
      <c r="R65" s="112"/>
      <c r="S65" s="112"/>
      <c r="T65" s="113"/>
      <c r="V65" s="111"/>
      <c r="W65" s="112"/>
      <c r="X65" s="112"/>
      <c r="Y65" s="113"/>
    </row>
    <row r="66" spans="3:25" ht="21" customHeight="1" x14ac:dyDescent="0.2">
      <c r="G66" s="111" t="s">
        <v>193</v>
      </c>
      <c r="H66" s="112"/>
      <c r="I66" s="112"/>
      <c r="J66" s="113"/>
      <c r="L66" s="111"/>
      <c r="M66" s="112"/>
      <c r="N66" s="112"/>
      <c r="O66" s="113"/>
      <c r="Q66" s="111"/>
      <c r="R66" s="112"/>
      <c r="S66" s="112"/>
      <c r="T66" s="113"/>
      <c r="V66" s="111"/>
      <c r="W66" s="112"/>
      <c r="X66" s="112"/>
      <c r="Y66" s="113"/>
    </row>
    <row r="67" spans="3:25" ht="21" customHeight="1" thickBot="1" x14ac:dyDescent="0.25">
      <c r="G67" s="105"/>
      <c r="H67" s="106"/>
      <c r="I67" s="106"/>
      <c r="J67" s="107"/>
      <c r="L67" s="105"/>
      <c r="M67" s="106"/>
      <c r="N67" s="106"/>
      <c r="O67" s="107"/>
      <c r="Q67" s="105"/>
      <c r="R67" s="106"/>
      <c r="S67" s="106"/>
      <c r="T67" s="107"/>
      <c r="V67" s="105"/>
      <c r="W67" s="106"/>
      <c r="X67" s="106"/>
      <c r="Y67" s="107"/>
    </row>
    <row r="68" spans="3:25" ht="21" customHeight="1" x14ac:dyDescent="0.2"/>
    <row r="69" spans="3:25" ht="21" customHeight="1" x14ac:dyDescent="0.2"/>
    <row r="70" spans="3:25" ht="21" customHeight="1" x14ac:dyDescent="0.2">
      <c r="C70" s="79"/>
      <c r="D70" s="80"/>
      <c r="E70" s="80"/>
      <c r="F70" s="80"/>
      <c r="G70" s="80"/>
      <c r="H70" s="80"/>
      <c r="I70" s="80"/>
      <c r="J70" s="80"/>
      <c r="K70" s="80"/>
      <c r="L70" s="80"/>
      <c r="M70" s="80"/>
      <c r="N70" s="80"/>
      <c r="O70" s="80"/>
      <c r="P70" s="80"/>
      <c r="Q70" s="80"/>
      <c r="R70" s="80"/>
      <c r="S70" s="80"/>
      <c r="T70" s="80"/>
      <c r="U70" s="80"/>
      <c r="V70" s="80"/>
      <c r="W70" s="80"/>
      <c r="X70" s="80"/>
      <c r="Y70" s="80"/>
    </row>
    <row r="71" spans="3:25" ht="21" customHeight="1" x14ac:dyDescent="0.2">
      <c r="C71" s="79"/>
      <c r="D71" s="80"/>
      <c r="E71" s="80"/>
      <c r="F71" s="80"/>
      <c r="G71" s="80"/>
      <c r="H71" s="80"/>
      <c r="I71" s="80"/>
      <c r="J71" s="80"/>
      <c r="K71" s="80"/>
      <c r="L71" s="80"/>
      <c r="M71" s="80"/>
      <c r="N71" s="80"/>
      <c r="O71" s="80"/>
      <c r="P71" s="80"/>
      <c r="Q71" s="80"/>
      <c r="R71" s="80"/>
      <c r="S71" s="80"/>
      <c r="T71" s="80"/>
      <c r="U71" s="80"/>
      <c r="V71" s="80"/>
      <c r="W71" s="80"/>
      <c r="X71" s="80"/>
      <c r="Y71" s="80"/>
    </row>
    <row r="72" spans="3:25" ht="21" customHeight="1" x14ac:dyDescent="0.2"/>
    <row r="73" spans="3:25" ht="21" customHeight="1" x14ac:dyDescent="0.2"/>
    <row r="74" spans="3:25" ht="21" customHeight="1" x14ac:dyDescent="0.2"/>
    <row r="75" spans="3:25" ht="21" customHeight="1" x14ac:dyDescent="0.2"/>
    <row r="76" spans="3:25" ht="21" customHeight="1" x14ac:dyDescent="0.2"/>
    <row r="77" spans="3:25" ht="21" customHeight="1" x14ac:dyDescent="0.2"/>
    <row r="78" spans="3:25" ht="21" customHeight="1" x14ac:dyDescent="0.2"/>
    <row r="79" spans="3:25" ht="21" customHeight="1" x14ac:dyDescent="0.2"/>
    <row r="80" spans="3:25" ht="21" customHeight="1" x14ac:dyDescent="0.2"/>
    <row r="81" ht="21" customHeight="1" x14ac:dyDescent="0.2"/>
    <row r="82" ht="21" customHeight="1" x14ac:dyDescent="0.2"/>
    <row r="83" ht="21" customHeight="1" x14ac:dyDescent="0.2"/>
    <row r="84" ht="21" customHeight="1" x14ac:dyDescent="0.2"/>
    <row r="85" ht="21" customHeight="1" x14ac:dyDescent="0.2"/>
    <row r="86" ht="21" customHeight="1" x14ac:dyDescent="0.2"/>
    <row r="87" ht="21" customHeight="1" x14ac:dyDescent="0.2"/>
    <row r="88" ht="21" customHeight="1" x14ac:dyDescent="0.2"/>
    <row r="89" ht="21" customHeight="1" x14ac:dyDescent="0.2"/>
    <row r="90" ht="21" customHeight="1" x14ac:dyDescent="0.2"/>
    <row r="91" ht="21" customHeight="1" x14ac:dyDescent="0.2"/>
    <row r="92" ht="21" customHeight="1" x14ac:dyDescent="0.2"/>
    <row r="93" ht="21" customHeight="1" x14ac:dyDescent="0.2"/>
    <row r="94" ht="21" customHeight="1" x14ac:dyDescent="0.2"/>
    <row r="95" ht="21" customHeight="1" x14ac:dyDescent="0.2"/>
    <row r="96" ht="21" customHeight="1" x14ac:dyDescent="0.2"/>
    <row r="97" ht="21" customHeight="1" x14ac:dyDescent="0.2"/>
    <row r="98" ht="21" customHeight="1" x14ac:dyDescent="0.2"/>
    <row r="99" ht="21" customHeight="1" x14ac:dyDescent="0.2"/>
    <row r="100" ht="21" customHeight="1" x14ac:dyDescent="0.2"/>
    <row r="101" ht="21" customHeight="1" x14ac:dyDescent="0.2"/>
    <row r="102" ht="21" customHeight="1" x14ac:dyDescent="0.2"/>
    <row r="103" ht="21" customHeight="1" x14ac:dyDescent="0.2"/>
    <row r="104" ht="21" customHeight="1" x14ac:dyDescent="0.2"/>
    <row r="105" ht="21" customHeight="1" x14ac:dyDescent="0.2"/>
    <row r="106" ht="21" customHeight="1" x14ac:dyDescent="0.2"/>
    <row r="107" ht="21" customHeight="1" x14ac:dyDescent="0.2"/>
    <row r="108" ht="21" customHeight="1" x14ac:dyDescent="0.2"/>
    <row r="109" ht="21" customHeight="1" x14ac:dyDescent="0.2"/>
    <row r="110" ht="21" customHeight="1" x14ac:dyDescent="0.2"/>
    <row r="111" ht="21" customHeight="1" x14ac:dyDescent="0.2"/>
    <row r="112" ht="21" customHeight="1" x14ac:dyDescent="0.2"/>
    <row r="113" ht="21" customHeight="1" x14ac:dyDescent="0.2"/>
    <row r="114" ht="21" customHeight="1" x14ac:dyDescent="0.2"/>
    <row r="115" ht="21" customHeight="1" x14ac:dyDescent="0.2"/>
    <row r="116" ht="21" customHeight="1" x14ac:dyDescent="0.2"/>
    <row r="117" ht="21" customHeight="1" x14ac:dyDescent="0.2"/>
    <row r="118" ht="21" customHeight="1" x14ac:dyDescent="0.2"/>
    <row r="119" ht="21" customHeight="1" x14ac:dyDescent="0.2"/>
    <row r="120" ht="21" customHeight="1" x14ac:dyDescent="0.2"/>
    <row r="121" ht="21" customHeight="1" x14ac:dyDescent="0.2"/>
    <row r="122" ht="21" customHeight="1" x14ac:dyDescent="0.2"/>
    <row r="123" ht="21" customHeight="1" x14ac:dyDescent="0.2"/>
    <row r="124" ht="21" customHeight="1" x14ac:dyDescent="0.2"/>
    <row r="125" ht="21" customHeight="1" x14ac:dyDescent="0.2"/>
    <row r="126" ht="21" customHeight="1" x14ac:dyDescent="0.2"/>
    <row r="127" ht="21" customHeight="1" x14ac:dyDescent="0.2"/>
    <row r="128" ht="21" customHeight="1" x14ac:dyDescent="0.2"/>
    <row r="129" ht="21" customHeight="1" x14ac:dyDescent="0.2"/>
    <row r="130" ht="21" customHeight="1" x14ac:dyDescent="0.2"/>
    <row r="131" ht="21" customHeight="1" x14ac:dyDescent="0.2"/>
    <row r="132" ht="21" customHeight="1" x14ac:dyDescent="0.2"/>
    <row r="133" ht="21" customHeight="1" x14ac:dyDescent="0.2"/>
    <row r="134" ht="21" customHeight="1" x14ac:dyDescent="0.2"/>
    <row r="135" ht="21" customHeight="1" x14ac:dyDescent="0.2"/>
    <row r="136" ht="21" customHeight="1" x14ac:dyDescent="0.2"/>
    <row r="137" ht="21" customHeight="1" x14ac:dyDescent="0.2"/>
    <row r="138" ht="21" customHeight="1" x14ac:dyDescent="0.2"/>
    <row r="139" ht="21" customHeight="1" x14ac:dyDescent="0.2"/>
    <row r="140" ht="21" customHeight="1" x14ac:dyDescent="0.2"/>
    <row r="141" ht="21" customHeight="1" x14ac:dyDescent="0.2"/>
    <row r="142" ht="21" customHeight="1" x14ac:dyDescent="0.2"/>
    <row r="143" ht="21" customHeight="1" x14ac:dyDescent="0.2"/>
    <row r="144" ht="21" customHeight="1" x14ac:dyDescent="0.2"/>
    <row r="145" ht="21" customHeight="1" x14ac:dyDescent="0.2"/>
    <row r="146" ht="21" customHeight="1" x14ac:dyDescent="0.2"/>
    <row r="147" ht="21" customHeight="1" x14ac:dyDescent="0.2"/>
    <row r="148" ht="21" customHeight="1" x14ac:dyDescent="0.2"/>
    <row r="149" ht="21" customHeight="1" x14ac:dyDescent="0.2"/>
    <row r="150" ht="21" customHeight="1" x14ac:dyDescent="0.2"/>
    <row r="151" ht="21" customHeight="1" x14ac:dyDescent="0.2"/>
    <row r="152" ht="21" customHeight="1" x14ac:dyDescent="0.2"/>
    <row r="153" ht="21" customHeight="1" x14ac:dyDescent="0.2"/>
    <row r="154" ht="21" customHeight="1" x14ac:dyDescent="0.2"/>
    <row r="155" ht="21" customHeight="1" x14ac:dyDescent="0.2"/>
    <row r="156" ht="21" customHeight="1" x14ac:dyDescent="0.2"/>
    <row r="157" ht="21" customHeight="1" x14ac:dyDescent="0.2"/>
    <row r="158" ht="21" customHeight="1" x14ac:dyDescent="0.2"/>
    <row r="159" ht="21" customHeight="1" x14ac:dyDescent="0.2"/>
    <row r="160" ht="21" customHeight="1" x14ac:dyDescent="0.2"/>
    <row r="161" ht="21" customHeight="1" x14ac:dyDescent="0.2"/>
    <row r="162" ht="21" customHeight="1" x14ac:dyDescent="0.2"/>
    <row r="163" ht="21" customHeight="1" x14ac:dyDescent="0.2"/>
    <row r="164" ht="21" customHeight="1" x14ac:dyDescent="0.2"/>
    <row r="165" ht="21" customHeight="1" x14ac:dyDescent="0.2"/>
    <row r="166" ht="21" customHeight="1" x14ac:dyDescent="0.2"/>
    <row r="167" ht="21" customHeight="1" x14ac:dyDescent="0.2"/>
    <row r="168" ht="21" customHeight="1" x14ac:dyDescent="0.2"/>
    <row r="169" ht="21" customHeight="1" x14ac:dyDescent="0.2"/>
    <row r="170" ht="21" customHeight="1" x14ac:dyDescent="0.2"/>
    <row r="171" ht="21" customHeight="1" x14ac:dyDescent="0.2"/>
    <row r="172" ht="21" customHeight="1" x14ac:dyDescent="0.2"/>
    <row r="173" ht="21" customHeight="1" x14ac:dyDescent="0.2"/>
    <row r="174" ht="21" customHeight="1" x14ac:dyDescent="0.2"/>
    <row r="175" ht="21" customHeight="1" x14ac:dyDescent="0.2"/>
    <row r="176" ht="21" customHeight="1" x14ac:dyDescent="0.2"/>
    <row r="177" ht="21" customHeight="1" x14ac:dyDescent="0.2"/>
    <row r="178" ht="21" customHeight="1" x14ac:dyDescent="0.2"/>
    <row r="179" ht="21" customHeight="1" x14ac:dyDescent="0.2"/>
    <row r="180" ht="21" customHeight="1" x14ac:dyDescent="0.2"/>
    <row r="181" ht="21" customHeight="1" x14ac:dyDescent="0.2"/>
    <row r="182" ht="21" customHeight="1" x14ac:dyDescent="0.2"/>
    <row r="183" ht="21" customHeight="1" x14ac:dyDescent="0.2"/>
    <row r="184" ht="21" customHeight="1" x14ac:dyDescent="0.2"/>
    <row r="185" ht="21" customHeight="1" x14ac:dyDescent="0.2"/>
    <row r="186" ht="21" customHeight="1" x14ac:dyDescent="0.2"/>
    <row r="187" ht="21" customHeight="1" x14ac:dyDescent="0.2"/>
    <row r="188" ht="21" customHeight="1" x14ac:dyDescent="0.2"/>
    <row r="189" ht="21" customHeight="1" x14ac:dyDescent="0.2"/>
    <row r="190" ht="21" customHeight="1" x14ac:dyDescent="0.2"/>
    <row r="191" ht="21" customHeight="1" x14ac:dyDescent="0.2"/>
    <row r="192" ht="21" customHeight="1" x14ac:dyDescent="0.2"/>
    <row r="193" ht="21" customHeight="1" x14ac:dyDescent="0.2"/>
    <row r="194" ht="21" customHeight="1" x14ac:dyDescent="0.2"/>
    <row r="195" ht="21" customHeight="1" x14ac:dyDescent="0.2"/>
    <row r="196" ht="21" customHeight="1" x14ac:dyDescent="0.2"/>
    <row r="197" ht="21" customHeight="1" x14ac:dyDescent="0.2"/>
    <row r="198" ht="21" customHeight="1" x14ac:dyDescent="0.2"/>
    <row r="199" ht="21" customHeight="1" x14ac:dyDescent="0.2"/>
    <row r="200" ht="21" customHeight="1" x14ac:dyDescent="0.2"/>
    <row r="201" ht="21" customHeight="1" x14ac:dyDescent="0.2"/>
    <row r="202" ht="21" customHeight="1" x14ac:dyDescent="0.2"/>
    <row r="203" ht="21" customHeight="1" x14ac:dyDescent="0.2"/>
    <row r="204" ht="21" customHeight="1" x14ac:dyDescent="0.2"/>
    <row r="205" ht="21" customHeight="1" x14ac:dyDescent="0.2"/>
    <row r="206" ht="21" customHeight="1" x14ac:dyDescent="0.2"/>
    <row r="207" ht="21" customHeight="1" x14ac:dyDescent="0.2"/>
    <row r="208" ht="21" customHeight="1" x14ac:dyDescent="0.2"/>
    <row r="209" ht="21" customHeight="1" x14ac:dyDescent="0.2"/>
    <row r="210" ht="21" customHeight="1" x14ac:dyDescent="0.2"/>
    <row r="211" ht="21" customHeight="1" x14ac:dyDescent="0.2"/>
    <row r="212" ht="21" customHeight="1" x14ac:dyDescent="0.2"/>
    <row r="213" ht="21" customHeight="1" x14ac:dyDescent="0.2"/>
    <row r="214" ht="21" customHeight="1" x14ac:dyDescent="0.2"/>
    <row r="215" ht="21" customHeight="1" x14ac:dyDescent="0.2"/>
    <row r="216" ht="21" customHeight="1" x14ac:dyDescent="0.2"/>
    <row r="217" ht="21" customHeight="1" x14ac:dyDescent="0.2"/>
    <row r="218" ht="21" customHeight="1" x14ac:dyDescent="0.2"/>
    <row r="219" ht="21" customHeight="1" x14ac:dyDescent="0.2"/>
    <row r="220" ht="21" customHeight="1" x14ac:dyDescent="0.2"/>
    <row r="221" ht="21" customHeight="1" x14ac:dyDescent="0.2"/>
    <row r="222" ht="21" customHeight="1" x14ac:dyDescent="0.2"/>
    <row r="223" ht="21" customHeight="1" x14ac:dyDescent="0.2"/>
    <row r="224" ht="21" customHeight="1" x14ac:dyDescent="0.2"/>
    <row r="225" ht="21" customHeight="1" x14ac:dyDescent="0.2"/>
    <row r="226" ht="21" customHeight="1" x14ac:dyDescent="0.2"/>
    <row r="227" ht="21" customHeight="1" x14ac:dyDescent="0.2"/>
    <row r="228" ht="21" customHeight="1" x14ac:dyDescent="0.2"/>
    <row r="229" ht="21" customHeight="1" x14ac:dyDescent="0.2"/>
    <row r="230" ht="21" customHeight="1" x14ac:dyDescent="0.2"/>
    <row r="231" ht="21" customHeight="1" x14ac:dyDescent="0.2"/>
    <row r="232" ht="21" customHeight="1" x14ac:dyDescent="0.2"/>
    <row r="233" ht="21" customHeight="1" x14ac:dyDescent="0.2"/>
    <row r="234" ht="21" customHeight="1" x14ac:dyDescent="0.2"/>
    <row r="235" ht="21" customHeight="1" x14ac:dyDescent="0.2"/>
    <row r="236" ht="21" customHeight="1" x14ac:dyDescent="0.2"/>
    <row r="237" ht="21" customHeight="1" x14ac:dyDescent="0.2"/>
    <row r="238" ht="21" customHeight="1" x14ac:dyDescent="0.2"/>
    <row r="239" ht="21" customHeight="1" x14ac:dyDescent="0.2"/>
    <row r="240" ht="21" customHeight="1" x14ac:dyDescent="0.2"/>
    <row r="241" ht="21" customHeight="1" x14ac:dyDescent="0.2"/>
    <row r="242" ht="21" customHeight="1" x14ac:dyDescent="0.2"/>
    <row r="243" ht="21" customHeight="1" x14ac:dyDescent="0.2"/>
    <row r="244" ht="21" customHeight="1" x14ac:dyDescent="0.2"/>
    <row r="245" ht="21" customHeight="1" x14ac:dyDescent="0.2"/>
    <row r="246" ht="21" customHeight="1" x14ac:dyDescent="0.2"/>
    <row r="247" ht="21" customHeight="1" x14ac:dyDescent="0.2"/>
    <row r="248" ht="21" customHeight="1" x14ac:dyDescent="0.2"/>
    <row r="249" ht="21" customHeight="1" x14ac:dyDescent="0.2"/>
    <row r="250" ht="21" customHeight="1" x14ac:dyDescent="0.2"/>
    <row r="251" ht="21" customHeight="1" x14ac:dyDescent="0.2"/>
    <row r="252" ht="21" customHeight="1" x14ac:dyDescent="0.2"/>
    <row r="253" ht="21" customHeight="1" x14ac:dyDescent="0.2"/>
    <row r="254" ht="21" customHeight="1" x14ac:dyDescent="0.2"/>
    <row r="255" ht="21" customHeight="1" x14ac:dyDescent="0.2"/>
    <row r="256" ht="21" customHeight="1" x14ac:dyDescent="0.2"/>
    <row r="257" ht="21" customHeight="1" x14ac:dyDescent="0.2"/>
    <row r="258" ht="21" customHeight="1" x14ac:dyDescent="0.2"/>
    <row r="259" ht="21" customHeight="1" x14ac:dyDescent="0.2"/>
    <row r="260" ht="21" customHeight="1" x14ac:dyDescent="0.2"/>
    <row r="261" ht="21" customHeight="1" x14ac:dyDescent="0.2"/>
    <row r="262" ht="21" customHeight="1" x14ac:dyDescent="0.2"/>
    <row r="263" ht="21" customHeight="1" x14ac:dyDescent="0.2"/>
    <row r="264" ht="21" customHeight="1" x14ac:dyDescent="0.2"/>
    <row r="265" ht="21" customHeight="1" x14ac:dyDescent="0.2"/>
    <row r="266" ht="21" customHeight="1" x14ac:dyDescent="0.2"/>
    <row r="267" ht="21" customHeight="1" x14ac:dyDescent="0.2"/>
    <row r="268" ht="21" customHeight="1" x14ac:dyDescent="0.2"/>
    <row r="269" ht="21" customHeight="1" x14ac:dyDescent="0.2"/>
    <row r="270" ht="21" customHeight="1" x14ac:dyDescent="0.2"/>
    <row r="271" ht="21" customHeight="1" x14ac:dyDescent="0.2"/>
    <row r="272" ht="21" customHeight="1" x14ac:dyDescent="0.2"/>
    <row r="273" ht="21" customHeight="1" x14ac:dyDescent="0.2"/>
    <row r="274" ht="21" customHeight="1" x14ac:dyDescent="0.2"/>
    <row r="275" ht="21" customHeight="1" x14ac:dyDescent="0.2"/>
    <row r="276" ht="21" customHeight="1" x14ac:dyDescent="0.2"/>
    <row r="277" ht="21" customHeight="1" x14ac:dyDescent="0.2"/>
    <row r="278" ht="21" customHeight="1" x14ac:dyDescent="0.2"/>
    <row r="279" ht="21" customHeight="1" x14ac:dyDescent="0.2"/>
    <row r="280" ht="21" customHeight="1" x14ac:dyDescent="0.2"/>
    <row r="281" ht="21" customHeight="1" x14ac:dyDescent="0.2"/>
    <row r="282" ht="21" customHeight="1" x14ac:dyDescent="0.2"/>
    <row r="283" ht="21" customHeight="1" x14ac:dyDescent="0.2"/>
    <row r="284" ht="21" customHeight="1" x14ac:dyDescent="0.2"/>
    <row r="285" ht="21" customHeight="1" x14ac:dyDescent="0.2"/>
    <row r="286" ht="21" customHeight="1" x14ac:dyDescent="0.2"/>
    <row r="287" ht="21" customHeight="1" x14ac:dyDescent="0.2"/>
    <row r="288" ht="21" customHeight="1" x14ac:dyDescent="0.2"/>
    <row r="289" ht="21" customHeight="1" x14ac:dyDescent="0.2"/>
    <row r="290" ht="21" customHeight="1" x14ac:dyDescent="0.2"/>
    <row r="291" ht="21" customHeight="1" x14ac:dyDescent="0.2"/>
    <row r="292" ht="21" customHeight="1" x14ac:dyDescent="0.2"/>
    <row r="293" ht="21" customHeight="1" x14ac:dyDescent="0.2"/>
    <row r="294" ht="21" customHeight="1" x14ac:dyDescent="0.2"/>
    <row r="295" ht="21" customHeight="1" x14ac:dyDescent="0.2"/>
    <row r="296" ht="21" customHeight="1" x14ac:dyDescent="0.2"/>
    <row r="297" ht="21" customHeight="1" x14ac:dyDescent="0.2"/>
    <row r="298" ht="21" customHeight="1" x14ac:dyDescent="0.2"/>
    <row r="299" ht="21" customHeight="1" x14ac:dyDescent="0.2"/>
    <row r="300" ht="21" customHeight="1" x14ac:dyDescent="0.2"/>
    <row r="301" ht="21" customHeight="1" x14ac:dyDescent="0.2"/>
    <row r="302" ht="21" customHeight="1" x14ac:dyDescent="0.2"/>
    <row r="303" ht="21" customHeight="1" x14ac:dyDescent="0.2"/>
    <row r="304" ht="21" customHeight="1" x14ac:dyDescent="0.2"/>
    <row r="305" ht="21" customHeight="1" x14ac:dyDescent="0.2"/>
    <row r="306" ht="21" customHeight="1" x14ac:dyDescent="0.2"/>
    <row r="307" ht="21" customHeight="1" x14ac:dyDescent="0.2"/>
    <row r="308" ht="21" customHeight="1" x14ac:dyDescent="0.2"/>
    <row r="309" ht="21" customHeight="1" x14ac:dyDescent="0.2"/>
    <row r="310" ht="21" customHeight="1" x14ac:dyDescent="0.2"/>
    <row r="311" ht="21" customHeight="1" x14ac:dyDescent="0.2"/>
    <row r="312" ht="21" customHeight="1" x14ac:dyDescent="0.2"/>
    <row r="313" ht="21" customHeight="1" x14ac:dyDescent="0.2"/>
    <row r="314" ht="21" customHeight="1" x14ac:dyDescent="0.2"/>
    <row r="315" ht="21" customHeight="1" x14ac:dyDescent="0.2"/>
    <row r="316" ht="21" customHeight="1" x14ac:dyDescent="0.2"/>
    <row r="317" ht="21" customHeight="1" x14ac:dyDescent="0.2"/>
    <row r="318" ht="21" customHeight="1" x14ac:dyDescent="0.2"/>
    <row r="319" ht="21" customHeight="1" x14ac:dyDescent="0.2"/>
    <row r="320" ht="21" customHeight="1" x14ac:dyDescent="0.2"/>
    <row r="321" ht="21" customHeight="1" x14ac:dyDescent="0.2"/>
    <row r="322" ht="21" customHeight="1" x14ac:dyDescent="0.2"/>
    <row r="323" ht="21" customHeight="1" x14ac:dyDescent="0.2"/>
    <row r="324" ht="21" customHeight="1" x14ac:dyDescent="0.2"/>
    <row r="325" ht="21" customHeight="1" x14ac:dyDescent="0.2"/>
    <row r="326" ht="21" customHeight="1" x14ac:dyDescent="0.2"/>
    <row r="327" ht="21" customHeight="1" x14ac:dyDescent="0.2"/>
    <row r="328" ht="21" customHeight="1" x14ac:dyDescent="0.2"/>
    <row r="329" ht="21" customHeight="1" x14ac:dyDescent="0.2"/>
    <row r="330" ht="21" customHeight="1" x14ac:dyDescent="0.2"/>
    <row r="331" ht="21" customHeight="1" x14ac:dyDescent="0.2"/>
    <row r="332" ht="21" customHeight="1" x14ac:dyDescent="0.2"/>
    <row r="333" ht="21" customHeight="1" x14ac:dyDescent="0.2"/>
    <row r="334" ht="21" customHeight="1" x14ac:dyDescent="0.2"/>
    <row r="335" ht="21" customHeight="1" x14ac:dyDescent="0.2"/>
    <row r="336" ht="21" customHeight="1" x14ac:dyDescent="0.2"/>
    <row r="337" ht="21" customHeight="1" x14ac:dyDescent="0.2"/>
    <row r="338" ht="21" customHeight="1" x14ac:dyDescent="0.2"/>
    <row r="339" ht="21" customHeight="1" x14ac:dyDescent="0.2"/>
    <row r="340" ht="21" customHeight="1" x14ac:dyDescent="0.2"/>
    <row r="341" ht="21" customHeight="1" x14ac:dyDescent="0.2"/>
    <row r="342" ht="21" customHeight="1" x14ac:dyDescent="0.2"/>
    <row r="343" ht="21" customHeight="1" x14ac:dyDescent="0.2"/>
    <row r="344" ht="21" customHeight="1" x14ac:dyDescent="0.2"/>
    <row r="345" ht="21" customHeight="1" x14ac:dyDescent="0.2"/>
    <row r="346" ht="21" customHeight="1" x14ac:dyDescent="0.2"/>
    <row r="347" ht="21" customHeight="1" x14ac:dyDescent="0.2"/>
    <row r="348" ht="21" customHeight="1" x14ac:dyDescent="0.2"/>
    <row r="349" ht="21" customHeight="1" x14ac:dyDescent="0.2"/>
    <row r="350" ht="21" customHeight="1" x14ac:dyDescent="0.2"/>
    <row r="351" ht="21" customHeight="1" x14ac:dyDescent="0.2"/>
    <row r="352" ht="21" customHeight="1" x14ac:dyDescent="0.2"/>
    <row r="353" ht="21" customHeight="1" x14ac:dyDescent="0.2"/>
    <row r="354" ht="21" customHeight="1" x14ac:dyDescent="0.2"/>
    <row r="355" ht="21" customHeight="1" x14ac:dyDescent="0.2"/>
    <row r="356" ht="21" customHeight="1" x14ac:dyDescent="0.2"/>
    <row r="357" ht="21" customHeight="1" x14ac:dyDescent="0.2"/>
    <row r="358" ht="21" customHeight="1" x14ac:dyDescent="0.2"/>
    <row r="359" ht="21" customHeight="1" x14ac:dyDescent="0.2"/>
    <row r="360" ht="21" customHeight="1" x14ac:dyDescent="0.2"/>
    <row r="361" ht="21" customHeight="1" x14ac:dyDescent="0.2"/>
    <row r="362" ht="21" customHeight="1" x14ac:dyDescent="0.2"/>
    <row r="363" ht="21" customHeight="1" x14ac:dyDescent="0.2"/>
    <row r="364" ht="21" customHeight="1" x14ac:dyDescent="0.2"/>
    <row r="365" ht="21" customHeight="1" x14ac:dyDescent="0.2"/>
    <row r="366" ht="21" customHeight="1" x14ac:dyDescent="0.2"/>
    <row r="367" ht="21" customHeight="1" x14ac:dyDescent="0.2"/>
    <row r="368" ht="21" customHeight="1" x14ac:dyDescent="0.2"/>
    <row r="369" ht="21" customHeight="1" x14ac:dyDescent="0.2"/>
    <row r="370" ht="21" customHeight="1" x14ac:dyDescent="0.2"/>
    <row r="371" ht="21" customHeight="1" x14ac:dyDescent="0.2"/>
    <row r="372" ht="21" customHeight="1" x14ac:dyDescent="0.2"/>
    <row r="373" ht="21" customHeight="1" x14ac:dyDescent="0.2"/>
    <row r="374" ht="21" customHeight="1" x14ac:dyDescent="0.2"/>
    <row r="375" ht="21" customHeight="1" x14ac:dyDescent="0.2"/>
    <row r="376" ht="21" customHeight="1" x14ac:dyDescent="0.2"/>
    <row r="377" ht="21" customHeight="1" x14ac:dyDescent="0.2"/>
    <row r="378" ht="21" customHeight="1" x14ac:dyDescent="0.2"/>
    <row r="379" ht="21" customHeight="1" x14ac:dyDescent="0.2"/>
    <row r="380" ht="21" customHeight="1" x14ac:dyDescent="0.2"/>
    <row r="381" ht="21" customHeight="1" x14ac:dyDescent="0.2"/>
    <row r="382" ht="21" customHeight="1" x14ac:dyDescent="0.2"/>
    <row r="383" ht="21" customHeight="1" x14ac:dyDescent="0.2"/>
    <row r="384" ht="21" customHeight="1" x14ac:dyDescent="0.2"/>
    <row r="385" ht="21" customHeight="1" x14ac:dyDescent="0.2"/>
    <row r="386" ht="21" customHeight="1" x14ac:dyDescent="0.2"/>
    <row r="387" ht="21" customHeight="1" x14ac:dyDescent="0.2"/>
    <row r="388" ht="21" customHeight="1" x14ac:dyDescent="0.2"/>
    <row r="389" ht="21" customHeight="1" x14ac:dyDescent="0.2"/>
    <row r="390" ht="21" customHeight="1" x14ac:dyDescent="0.2"/>
    <row r="391" ht="21" customHeight="1" x14ac:dyDescent="0.2"/>
    <row r="392" ht="21" customHeight="1" x14ac:dyDescent="0.2"/>
    <row r="393" ht="21" customHeight="1" x14ac:dyDescent="0.2"/>
    <row r="394" ht="21" customHeight="1" x14ac:dyDescent="0.2"/>
    <row r="395" ht="21" customHeight="1" x14ac:dyDescent="0.2"/>
    <row r="396" ht="21" customHeight="1" x14ac:dyDescent="0.2"/>
    <row r="397" ht="21" customHeight="1" x14ac:dyDescent="0.2"/>
    <row r="398" ht="21" customHeight="1" x14ac:dyDescent="0.2"/>
    <row r="399" ht="21" customHeight="1" x14ac:dyDescent="0.2"/>
    <row r="400" ht="21" customHeight="1" x14ac:dyDescent="0.2"/>
    <row r="401" ht="21" customHeight="1" x14ac:dyDescent="0.2"/>
    <row r="402" ht="21" customHeight="1" x14ac:dyDescent="0.2"/>
    <row r="403" ht="21" customHeight="1" x14ac:dyDescent="0.2"/>
    <row r="404" ht="21" customHeight="1" x14ac:dyDescent="0.2"/>
    <row r="405" ht="21" customHeight="1" x14ac:dyDescent="0.2"/>
    <row r="406" ht="21" customHeight="1" x14ac:dyDescent="0.2"/>
    <row r="407" ht="21" customHeight="1" x14ac:dyDescent="0.2"/>
    <row r="408" ht="21" customHeight="1" x14ac:dyDescent="0.2"/>
    <row r="409" ht="21" customHeight="1" x14ac:dyDescent="0.2"/>
    <row r="410" ht="21" customHeight="1" x14ac:dyDescent="0.2"/>
    <row r="411" ht="21" customHeight="1" x14ac:dyDescent="0.2"/>
    <row r="412" ht="21" customHeight="1" x14ac:dyDescent="0.2"/>
    <row r="413" ht="21" customHeight="1" x14ac:dyDescent="0.2"/>
    <row r="414" ht="21" customHeight="1" x14ac:dyDescent="0.2"/>
    <row r="415" ht="21" customHeight="1" x14ac:dyDescent="0.2"/>
    <row r="416" ht="21" customHeight="1" x14ac:dyDescent="0.2"/>
    <row r="417" ht="21" customHeight="1" x14ac:dyDescent="0.2"/>
    <row r="418" ht="21" customHeight="1" x14ac:dyDescent="0.2"/>
    <row r="419" ht="21" customHeight="1" x14ac:dyDescent="0.2"/>
    <row r="420" ht="21" customHeight="1" x14ac:dyDescent="0.2"/>
    <row r="421" ht="21" customHeight="1" x14ac:dyDescent="0.2"/>
    <row r="422" ht="21" customHeight="1" x14ac:dyDescent="0.2"/>
    <row r="423" ht="21" customHeight="1" x14ac:dyDescent="0.2"/>
    <row r="424" ht="21" customHeight="1" x14ac:dyDescent="0.2"/>
    <row r="425" ht="21" customHeight="1" x14ac:dyDescent="0.2"/>
    <row r="426" ht="21" customHeight="1" x14ac:dyDescent="0.2"/>
    <row r="427" ht="21" customHeight="1" x14ac:dyDescent="0.2"/>
    <row r="428" ht="21" customHeight="1" x14ac:dyDescent="0.2"/>
    <row r="429" ht="21" customHeight="1" x14ac:dyDescent="0.2"/>
    <row r="430" ht="21" customHeight="1" x14ac:dyDescent="0.2"/>
    <row r="431" ht="21" customHeight="1" x14ac:dyDescent="0.2"/>
    <row r="432" ht="21" customHeight="1" x14ac:dyDescent="0.2"/>
    <row r="433" ht="21" customHeight="1" x14ac:dyDescent="0.2"/>
    <row r="434" ht="21" customHeight="1" x14ac:dyDescent="0.2"/>
    <row r="435" ht="21" customHeight="1" x14ac:dyDescent="0.2"/>
    <row r="436" ht="21" customHeight="1" x14ac:dyDescent="0.2"/>
    <row r="437" ht="21" customHeight="1" x14ac:dyDescent="0.2"/>
    <row r="438" ht="21" customHeight="1" x14ac:dyDescent="0.2"/>
    <row r="439" ht="21" customHeight="1" x14ac:dyDescent="0.2"/>
    <row r="440" ht="21" customHeight="1" x14ac:dyDescent="0.2"/>
    <row r="441" ht="21" customHeight="1" x14ac:dyDescent="0.2"/>
    <row r="442" ht="21" customHeight="1" x14ac:dyDescent="0.2"/>
    <row r="443" ht="21" customHeight="1" x14ac:dyDescent="0.2"/>
    <row r="444" ht="21" customHeight="1" x14ac:dyDescent="0.2"/>
    <row r="445" ht="21" customHeight="1" x14ac:dyDescent="0.2"/>
    <row r="446" ht="21" customHeight="1" x14ac:dyDescent="0.2"/>
    <row r="447" ht="21" customHeight="1" x14ac:dyDescent="0.2"/>
    <row r="448" ht="21" customHeight="1" x14ac:dyDescent="0.2"/>
    <row r="449" ht="21" customHeight="1" x14ac:dyDescent="0.2"/>
    <row r="450" ht="21" customHeight="1" x14ac:dyDescent="0.2"/>
    <row r="451" ht="21" customHeight="1" x14ac:dyDescent="0.2"/>
    <row r="452" ht="21" customHeight="1" x14ac:dyDescent="0.2"/>
    <row r="453" ht="21" customHeight="1" x14ac:dyDescent="0.2"/>
    <row r="454" ht="21" customHeight="1" x14ac:dyDescent="0.2"/>
    <row r="455" ht="21" customHeight="1" x14ac:dyDescent="0.2"/>
    <row r="456" ht="21" customHeight="1" x14ac:dyDescent="0.2"/>
    <row r="457" ht="21" customHeight="1" x14ac:dyDescent="0.2"/>
    <row r="458" ht="21" customHeight="1" x14ac:dyDescent="0.2"/>
    <row r="459" ht="21" customHeight="1" x14ac:dyDescent="0.2"/>
    <row r="460" ht="21" customHeight="1" x14ac:dyDescent="0.2"/>
    <row r="461" ht="21" customHeight="1" x14ac:dyDescent="0.2"/>
    <row r="462" ht="21" customHeight="1" x14ac:dyDescent="0.2"/>
    <row r="463" ht="21" customHeight="1" x14ac:dyDescent="0.2"/>
    <row r="464" ht="21" customHeight="1" x14ac:dyDescent="0.2"/>
    <row r="465" ht="21" customHeight="1" x14ac:dyDescent="0.2"/>
    <row r="466" ht="21" customHeight="1" x14ac:dyDescent="0.2"/>
    <row r="467" ht="21" customHeight="1" x14ac:dyDescent="0.2"/>
    <row r="468" ht="21" customHeight="1" x14ac:dyDescent="0.2"/>
    <row r="469" ht="21" customHeight="1" x14ac:dyDescent="0.2"/>
    <row r="470" ht="21" customHeight="1" x14ac:dyDescent="0.2"/>
    <row r="471" ht="21" customHeight="1" x14ac:dyDescent="0.2"/>
    <row r="472" ht="21" customHeight="1" x14ac:dyDescent="0.2"/>
    <row r="473" ht="21" customHeight="1" x14ac:dyDescent="0.2"/>
    <row r="474" ht="21" customHeight="1" x14ac:dyDescent="0.2"/>
    <row r="475" ht="21" customHeight="1" x14ac:dyDescent="0.2"/>
    <row r="476" ht="21" customHeight="1" x14ac:dyDescent="0.2"/>
    <row r="477" ht="21" customHeight="1" x14ac:dyDescent="0.2"/>
    <row r="478" ht="21" customHeight="1" x14ac:dyDescent="0.2"/>
    <row r="479" ht="21" customHeight="1" x14ac:dyDescent="0.2"/>
    <row r="480" ht="21" customHeight="1" x14ac:dyDescent="0.2"/>
    <row r="481" ht="21" customHeight="1" x14ac:dyDescent="0.2"/>
    <row r="482" ht="21" customHeight="1" x14ac:dyDescent="0.2"/>
    <row r="483" ht="21" customHeight="1" x14ac:dyDescent="0.2"/>
    <row r="484" ht="21" customHeight="1" x14ac:dyDescent="0.2"/>
    <row r="485" ht="21" customHeight="1" x14ac:dyDescent="0.2"/>
    <row r="486" ht="21" customHeight="1" x14ac:dyDescent="0.2"/>
    <row r="487" ht="21" customHeight="1" x14ac:dyDescent="0.2"/>
    <row r="488" ht="21" customHeight="1" x14ac:dyDescent="0.2"/>
    <row r="489" ht="21" customHeight="1" x14ac:dyDescent="0.2"/>
    <row r="490" ht="21" customHeight="1" x14ac:dyDescent="0.2"/>
    <row r="491" ht="21" customHeight="1" x14ac:dyDescent="0.2"/>
    <row r="492" ht="21" customHeight="1" x14ac:dyDescent="0.2"/>
    <row r="493" ht="21" customHeight="1" x14ac:dyDescent="0.2"/>
    <row r="494" ht="21" customHeight="1" x14ac:dyDescent="0.2"/>
    <row r="495" ht="21" customHeight="1" x14ac:dyDescent="0.2"/>
    <row r="496" ht="21" customHeight="1" x14ac:dyDescent="0.2"/>
    <row r="497" ht="21" customHeight="1" x14ac:dyDescent="0.2"/>
    <row r="498" ht="21" customHeight="1" x14ac:dyDescent="0.2"/>
    <row r="499" ht="21" customHeight="1" x14ac:dyDescent="0.2"/>
    <row r="500" ht="21" customHeight="1" x14ac:dyDescent="0.2"/>
    <row r="501" ht="21" customHeight="1" x14ac:dyDescent="0.2"/>
    <row r="502" ht="21" customHeight="1" x14ac:dyDescent="0.2"/>
    <row r="503" ht="21" customHeight="1" x14ac:dyDescent="0.2"/>
    <row r="504" ht="21" customHeight="1" x14ac:dyDescent="0.2"/>
    <row r="505" ht="21" customHeight="1" x14ac:dyDescent="0.2"/>
    <row r="506" ht="21" customHeight="1" x14ac:dyDescent="0.2"/>
    <row r="507" ht="21" customHeight="1" x14ac:dyDescent="0.2"/>
    <row r="508" ht="21" customHeight="1" x14ac:dyDescent="0.2"/>
    <row r="509" ht="21" customHeight="1" x14ac:dyDescent="0.2"/>
    <row r="510" ht="21" customHeight="1" x14ac:dyDescent="0.2"/>
    <row r="511" ht="21" customHeight="1" x14ac:dyDescent="0.2"/>
    <row r="512" ht="21" customHeight="1" x14ac:dyDescent="0.2"/>
    <row r="513" ht="21" customHeight="1" x14ac:dyDescent="0.2"/>
    <row r="514" ht="21" customHeight="1" x14ac:dyDescent="0.2"/>
    <row r="515" ht="21" customHeight="1" x14ac:dyDescent="0.2"/>
    <row r="516" ht="21" customHeight="1" x14ac:dyDescent="0.2"/>
    <row r="517" ht="21" customHeight="1" x14ac:dyDescent="0.2"/>
    <row r="518" ht="21" customHeight="1" x14ac:dyDescent="0.2"/>
    <row r="519" ht="21" customHeight="1" x14ac:dyDescent="0.2"/>
    <row r="520" ht="21" customHeight="1" x14ac:dyDescent="0.2"/>
    <row r="521" ht="21" customHeight="1" x14ac:dyDescent="0.2"/>
    <row r="522" ht="21" customHeight="1" x14ac:dyDescent="0.2"/>
    <row r="523" ht="21" customHeight="1" x14ac:dyDescent="0.2"/>
    <row r="524" ht="21" customHeight="1" x14ac:dyDescent="0.2"/>
    <row r="525" ht="21" customHeight="1" x14ac:dyDescent="0.2"/>
    <row r="526" ht="21" customHeight="1" x14ac:dyDescent="0.2"/>
    <row r="527" ht="21" customHeight="1" x14ac:dyDescent="0.2"/>
    <row r="528" ht="21" customHeight="1" x14ac:dyDescent="0.2"/>
    <row r="529" ht="21" customHeight="1" x14ac:dyDescent="0.2"/>
    <row r="530" ht="21" customHeight="1" x14ac:dyDescent="0.2"/>
    <row r="531" ht="21" customHeight="1" x14ac:dyDescent="0.2"/>
    <row r="532" ht="21" customHeight="1" x14ac:dyDescent="0.2"/>
    <row r="533" ht="21" customHeight="1" x14ac:dyDescent="0.2"/>
    <row r="534" ht="21" customHeight="1" x14ac:dyDescent="0.2"/>
    <row r="535" ht="21" customHeight="1" x14ac:dyDescent="0.2"/>
    <row r="536" ht="21" customHeight="1" x14ac:dyDescent="0.2"/>
    <row r="537" ht="21" customHeight="1" x14ac:dyDescent="0.2"/>
    <row r="538" ht="21" customHeight="1" x14ac:dyDescent="0.2"/>
    <row r="539" ht="21" customHeight="1" x14ac:dyDescent="0.2"/>
    <row r="540" ht="21" customHeight="1" x14ac:dyDescent="0.2"/>
    <row r="541" ht="21" customHeight="1" x14ac:dyDescent="0.2"/>
    <row r="542" ht="21" customHeight="1" x14ac:dyDescent="0.2"/>
    <row r="543" ht="21" customHeight="1" x14ac:dyDescent="0.2"/>
    <row r="544" ht="21" customHeight="1" x14ac:dyDescent="0.2"/>
    <row r="545" ht="21" customHeight="1" x14ac:dyDescent="0.2"/>
    <row r="546" ht="21" customHeight="1" x14ac:dyDescent="0.2"/>
    <row r="547" ht="21" customHeight="1" x14ac:dyDescent="0.2"/>
    <row r="548" ht="21" customHeight="1" x14ac:dyDescent="0.2"/>
    <row r="549" ht="21" customHeight="1" x14ac:dyDescent="0.2"/>
    <row r="550" ht="21" customHeight="1" x14ac:dyDescent="0.2"/>
    <row r="551" ht="21" customHeight="1" x14ac:dyDescent="0.2"/>
    <row r="552" ht="21" customHeight="1" x14ac:dyDescent="0.2"/>
    <row r="553" ht="21" customHeight="1" x14ac:dyDescent="0.2"/>
    <row r="554" ht="21" customHeight="1" x14ac:dyDescent="0.2"/>
    <row r="555" ht="21" customHeight="1" x14ac:dyDescent="0.2"/>
    <row r="556" ht="21" customHeight="1" x14ac:dyDescent="0.2"/>
    <row r="557" ht="21" customHeight="1" x14ac:dyDescent="0.2"/>
    <row r="558" ht="21" customHeight="1" x14ac:dyDescent="0.2"/>
    <row r="559" ht="21" customHeight="1" x14ac:dyDescent="0.2"/>
    <row r="560" ht="21" customHeight="1" x14ac:dyDescent="0.2"/>
    <row r="561" ht="21" customHeight="1" x14ac:dyDescent="0.2"/>
    <row r="562" ht="21" customHeight="1" x14ac:dyDescent="0.2"/>
    <row r="563" ht="21" customHeight="1" x14ac:dyDescent="0.2"/>
    <row r="564" ht="21" customHeight="1" x14ac:dyDescent="0.2"/>
    <row r="565" ht="21" customHeight="1" x14ac:dyDescent="0.2"/>
    <row r="566" ht="21" customHeight="1" x14ac:dyDescent="0.2"/>
    <row r="567" ht="21" customHeight="1" x14ac:dyDescent="0.2"/>
    <row r="568" ht="21" customHeight="1" x14ac:dyDescent="0.2"/>
    <row r="569" ht="21" customHeight="1" x14ac:dyDescent="0.2"/>
    <row r="570" ht="21" customHeight="1" x14ac:dyDescent="0.2"/>
    <row r="571" ht="21" customHeight="1" x14ac:dyDescent="0.2"/>
    <row r="572" ht="21" customHeight="1" x14ac:dyDescent="0.2"/>
    <row r="573" ht="21" customHeight="1" x14ac:dyDescent="0.2"/>
    <row r="574" ht="21" customHeight="1" x14ac:dyDescent="0.2"/>
    <row r="575" ht="21" customHeight="1" x14ac:dyDescent="0.2"/>
    <row r="576" ht="21" customHeight="1" x14ac:dyDescent="0.2"/>
    <row r="577" ht="21" customHeight="1" x14ac:dyDescent="0.2"/>
    <row r="578" ht="21" customHeight="1" x14ac:dyDescent="0.2"/>
    <row r="579" ht="21" customHeight="1" x14ac:dyDescent="0.2"/>
    <row r="580" ht="21" customHeight="1" x14ac:dyDescent="0.2"/>
    <row r="581" ht="21" customHeight="1" x14ac:dyDescent="0.2"/>
    <row r="582" ht="21" customHeight="1" x14ac:dyDescent="0.2"/>
    <row r="583" ht="21" customHeight="1" x14ac:dyDescent="0.2"/>
    <row r="584" ht="21" customHeight="1" x14ac:dyDescent="0.2"/>
    <row r="585" ht="21" customHeight="1" x14ac:dyDescent="0.2"/>
    <row r="586" ht="21" customHeight="1" x14ac:dyDescent="0.2"/>
    <row r="587" ht="21" customHeight="1" x14ac:dyDescent="0.2"/>
    <row r="588" ht="21" customHeight="1" x14ac:dyDescent="0.2"/>
    <row r="589" ht="21" customHeight="1" x14ac:dyDescent="0.2"/>
    <row r="590" ht="21" customHeight="1" x14ac:dyDescent="0.2"/>
    <row r="591" ht="21" customHeight="1" x14ac:dyDescent="0.2"/>
    <row r="592" ht="21" customHeight="1" x14ac:dyDescent="0.2"/>
    <row r="593" ht="21" customHeight="1" x14ac:dyDescent="0.2"/>
    <row r="594" ht="21" customHeight="1" x14ac:dyDescent="0.2"/>
    <row r="595" ht="21" customHeight="1" x14ac:dyDescent="0.2"/>
    <row r="596" ht="21" customHeight="1" x14ac:dyDescent="0.2"/>
    <row r="597" ht="21" customHeight="1" x14ac:dyDescent="0.2"/>
    <row r="598" ht="21" customHeight="1" x14ac:dyDescent="0.2"/>
    <row r="599" ht="21" customHeight="1" x14ac:dyDescent="0.2"/>
    <row r="600" ht="21" customHeight="1" x14ac:dyDescent="0.2"/>
    <row r="601" ht="21" customHeight="1" x14ac:dyDescent="0.2"/>
    <row r="602" ht="21" customHeight="1" x14ac:dyDescent="0.2"/>
    <row r="603" ht="21" customHeight="1" x14ac:dyDescent="0.2"/>
    <row r="604" ht="21" customHeight="1" x14ac:dyDescent="0.2"/>
    <row r="605" ht="21" customHeight="1" x14ac:dyDescent="0.2"/>
    <row r="606" ht="21" customHeight="1" x14ac:dyDescent="0.2"/>
    <row r="607" ht="21" customHeight="1" x14ac:dyDescent="0.2"/>
    <row r="608" ht="21" customHeight="1" x14ac:dyDescent="0.2"/>
    <row r="609" ht="21" customHeight="1" x14ac:dyDescent="0.2"/>
    <row r="610" ht="21" customHeight="1" x14ac:dyDescent="0.2"/>
    <row r="611" ht="21" customHeight="1" x14ac:dyDescent="0.2"/>
    <row r="612" ht="21" customHeight="1" x14ac:dyDescent="0.2"/>
    <row r="613" ht="21" customHeight="1" x14ac:dyDescent="0.2"/>
    <row r="614" ht="21" customHeight="1" x14ac:dyDescent="0.2"/>
    <row r="615" ht="21" customHeight="1" x14ac:dyDescent="0.2"/>
    <row r="616" ht="21" customHeight="1" x14ac:dyDescent="0.2"/>
    <row r="617" ht="21" customHeight="1" x14ac:dyDescent="0.2"/>
    <row r="618" ht="21" customHeight="1" x14ac:dyDescent="0.2"/>
    <row r="619" ht="21" customHeight="1" x14ac:dyDescent="0.2"/>
    <row r="620" ht="21" customHeight="1" x14ac:dyDescent="0.2"/>
    <row r="621" ht="21" customHeight="1" x14ac:dyDescent="0.2"/>
    <row r="622" ht="21" customHeight="1" x14ac:dyDescent="0.2"/>
    <row r="623" ht="21" customHeight="1" x14ac:dyDescent="0.2"/>
    <row r="624" ht="21" customHeight="1" x14ac:dyDescent="0.2"/>
    <row r="625" ht="21" customHeight="1" x14ac:dyDescent="0.2"/>
    <row r="626" ht="21" customHeight="1" x14ac:dyDescent="0.2"/>
    <row r="627" ht="21" customHeight="1" x14ac:dyDescent="0.2"/>
    <row r="628" ht="21" customHeight="1" x14ac:dyDescent="0.2"/>
    <row r="629" ht="21" customHeight="1" x14ac:dyDescent="0.2"/>
    <row r="630" ht="21" customHeight="1" x14ac:dyDescent="0.2"/>
    <row r="631" ht="21" customHeight="1" x14ac:dyDescent="0.2"/>
    <row r="632" ht="21" customHeight="1" x14ac:dyDescent="0.2"/>
    <row r="633" ht="21" customHeight="1" x14ac:dyDescent="0.2"/>
    <row r="634" ht="21" customHeight="1" x14ac:dyDescent="0.2"/>
    <row r="635" ht="21" customHeight="1" x14ac:dyDescent="0.2"/>
    <row r="636" ht="21" customHeight="1" x14ac:dyDescent="0.2"/>
    <row r="637" ht="21" customHeight="1" x14ac:dyDescent="0.2"/>
    <row r="638" ht="21" customHeight="1" x14ac:dyDescent="0.2"/>
    <row r="639" ht="21" customHeight="1" x14ac:dyDescent="0.2"/>
    <row r="640" ht="21" customHeight="1" x14ac:dyDescent="0.2"/>
    <row r="641" ht="21" customHeight="1" x14ac:dyDescent="0.2"/>
    <row r="642" ht="21" customHeight="1" x14ac:dyDescent="0.2"/>
    <row r="643" ht="21" customHeight="1" x14ac:dyDescent="0.2"/>
    <row r="644" ht="21" customHeight="1" x14ac:dyDescent="0.2"/>
    <row r="645" ht="21" customHeight="1" x14ac:dyDescent="0.2"/>
    <row r="646" ht="21" customHeight="1" x14ac:dyDescent="0.2"/>
    <row r="647" ht="21" customHeight="1" x14ac:dyDescent="0.2"/>
    <row r="648" ht="21" customHeight="1" x14ac:dyDescent="0.2"/>
    <row r="649" ht="21" customHeight="1" x14ac:dyDescent="0.2"/>
    <row r="650" ht="21" customHeight="1" x14ac:dyDescent="0.2"/>
    <row r="651" ht="21" customHeight="1" x14ac:dyDescent="0.2"/>
    <row r="652" ht="21" customHeight="1" x14ac:dyDescent="0.2"/>
    <row r="653" ht="21" customHeight="1" x14ac:dyDescent="0.2"/>
    <row r="654" ht="21" customHeight="1" x14ac:dyDescent="0.2"/>
    <row r="655" ht="21" customHeight="1" x14ac:dyDescent="0.2"/>
    <row r="656" ht="21" customHeight="1" x14ac:dyDescent="0.2"/>
    <row r="657" ht="21" customHeight="1" x14ac:dyDescent="0.2"/>
    <row r="658" ht="21" customHeight="1" x14ac:dyDescent="0.2"/>
    <row r="659" ht="21" customHeight="1" x14ac:dyDescent="0.2"/>
    <row r="660" ht="21" customHeight="1" x14ac:dyDescent="0.2"/>
    <row r="661" ht="21" customHeight="1" x14ac:dyDescent="0.2"/>
    <row r="662" ht="21" customHeight="1" x14ac:dyDescent="0.2"/>
    <row r="663" ht="21" customHeight="1" x14ac:dyDescent="0.2"/>
    <row r="664" ht="21" customHeight="1" x14ac:dyDescent="0.2"/>
    <row r="665" ht="21" customHeight="1" x14ac:dyDescent="0.2"/>
    <row r="666" ht="21" customHeight="1" x14ac:dyDescent="0.2"/>
    <row r="667" ht="21" customHeight="1" x14ac:dyDescent="0.2"/>
    <row r="668" ht="21" customHeight="1" x14ac:dyDescent="0.2"/>
    <row r="669" ht="21" customHeight="1" x14ac:dyDescent="0.2"/>
    <row r="670" ht="21" customHeight="1" x14ac:dyDescent="0.2"/>
    <row r="671" ht="21" customHeight="1" x14ac:dyDescent="0.2"/>
    <row r="672" ht="21" customHeight="1" x14ac:dyDescent="0.2"/>
    <row r="673" ht="21" customHeight="1" x14ac:dyDescent="0.2"/>
    <row r="674" ht="21" customHeight="1" x14ac:dyDescent="0.2"/>
    <row r="675" ht="21" customHeight="1" x14ac:dyDescent="0.2"/>
    <row r="676" ht="21" customHeight="1" x14ac:dyDescent="0.2"/>
    <row r="677" ht="21" customHeight="1" x14ac:dyDescent="0.2"/>
    <row r="678" ht="21" customHeight="1" x14ac:dyDescent="0.2"/>
    <row r="679" ht="21" customHeight="1" x14ac:dyDescent="0.2"/>
    <row r="680" ht="21" customHeight="1" x14ac:dyDescent="0.2"/>
    <row r="681" ht="21" customHeight="1" x14ac:dyDescent="0.2"/>
    <row r="682" ht="21" customHeight="1" x14ac:dyDescent="0.2"/>
    <row r="683" ht="21" customHeight="1" x14ac:dyDescent="0.2"/>
    <row r="684" ht="21" customHeight="1" x14ac:dyDescent="0.2"/>
    <row r="685" ht="21" customHeight="1" x14ac:dyDescent="0.2"/>
    <row r="686" ht="21" customHeight="1" x14ac:dyDescent="0.2"/>
    <row r="687" ht="21" customHeight="1" x14ac:dyDescent="0.2"/>
    <row r="688" ht="21" customHeight="1" x14ac:dyDescent="0.2"/>
    <row r="689" ht="21" customHeight="1" x14ac:dyDescent="0.2"/>
    <row r="690" ht="21" customHeight="1" x14ac:dyDescent="0.2"/>
    <row r="691" ht="21" customHeight="1" x14ac:dyDescent="0.2"/>
    <row r="692" ht="21" customHeight="1" x14ac:dyDescent="0.2"/>
    <row r="693" ht="21" customHeight="1" x14ac:dyDescent="0.2"/>
    <row r="694" ht="21" customHeight="1" x14ac:dyDescent="0.2"/>
    <row r="695" ht="21" customHeight="1" x14ac:dyDescent="0.2"/>
    <row r="696" ht="21" customHeight="1" x14ac:dyDescent="0.2"/>
    <row r="697" ht="21" customHeight="1" x14ac:dyDescent="0.2"/>
    <row r="698" ht="21" customHeight="1" x14ac:dyDescent="0.2"/>
    <row r="699" ht="21" customHeight="1" x14ac:dyDescent="0.2"/>
    <row r="700" ht="21" customHeight="1" x14ac:dyDescent="0.2"/>
    <row r="701" ht="21" customHeight="1" x14ac:dyDescent="0.2"/>
    <row r="702" ht="21" customHeight="1" x14ac:dyDescent="0.2"/>
    <row r="703" ht="21" customHeight="1" x14ac:dyDescent="0.2"/>
    <row r="704" ht="21" customHeight="1" x14ac:dyDescent="0.2"/>
    <row r="705" ht="21" customHeight="1" x14ac:dyDescent="0.2"/>
    <row r="706" ht="21" customHeight="1" x14ac:dyDescent="0.2"/>
    <row r="707" ht="21" customHeight="1" x14ac:dyDescent="0.2"/>
    <row r="708" ht="21" customHeight="1" x14ac:dyDescent="0.2"/>
    <row r="709" ht="21" customHeight="1" x14ac:dyDescent="0.2"/>
    <row r="710" ht="21" customHeight="1" x14ac:dyDescent="0.2"/>
    <row r="711" ht="21" customHeight="1" x14ac:dyDescent="0.2"/>
    <row r="712" ht="21" customHeight="1" x14ac:dyDescent="0.2"/>
    <row r="713" ht="21" customHeight="1" x14ac:dyDescent="0.2"/>
    <row r="714" ht="21" customHeight="1" x14ac:dyDescent="0.2"/>
    <row r="715" ht="21" customHeight="1" x14ac:dyDescent="0.2"/>
    <row r="716" ht="21" customHeight="1" x14ac:dyDescent="0.2"/>
    <row r="717" ht="21" customHeight="1" x14ac:dyDescent="0.2"/>
    <row r="718" ht="21" customHeight="1" x14ac:dyDescent="0.2"/>
    <row r="719" ht="21" customHeight="1" x14ac:dyDescent="0.2"/>
    <row r="720" ht="21" customHeight="1" x14ac:dyDescent="0.2"/>
    <row r="721" ht="21" customHeight="1" x14ac:dyDescent="0.2"/>
    <row r="722" ht="21" customHeight="1" x14ac:dyDescent="0.2"/>
    <row r="723" ht="21" customHeight="1" x14ac:dyDescent="0.2"/>
    <row r="724" ht="21" customHeight="1" x14ac:dyDescent="0.2"/>
    <row r="725" ht="21" customHeight="1" x14ac:dyDescent="0.2"/>
    <row r="726" ht="21" customHeight="1" x14ac:dyDescent="0.2"/>
    <row r="727" ht="21" customHeight="1" x14ac:dyDescent="0.2"/>
    <row r="728" ht="21" customHeight="1" x14ac:dyDescent="0.2"/>
    <row r="729" ht="21" customHeight="1" x14ac:dyDescent="0.2"/>
    <row r="730" ht="21" customHeight="1" x14ac:dyDescent="0.2"/>
    <row r="731" ht="21" customHeight="1" x14ac:dyDescent="0.2"/>
    <row r="732" ht="21" customHeight="1" x14ac:dyDescent="0.2"/>
    <row r="733" ht="21" customHeight="1" x14ac:dyDescent="0.2"/>
    <row r="734" ht="21" customHeight="1" x14ac:dyDescent="0.2"/>
    <row r="735" ht="21" customHeight="1" x14ac:dyDescent="0.2"/>
    <row r="736" ht="21" customHeight="1" x14ac:dyDescent="0.2"/>
    <row r="737" ht="21" customHeight="1" x14ac:dyDescent="0.2"/>
    <row r="738" ht="21" customHeight="1" x14ac:dyDescent="0.2"/>
    <row r="739" ht="21" customHeight="1" x14ac:dyDescent="0.2"/>
    <row r="740" ht="21" customHeight="1" x14ac:dyDescent="0.2"/>
    <row r="741" ht="21" customHeight="1" x14ac:dyDescent="0.2"/>
    <row r="742" ht="21" customHeight="1" x14ac:dyDescent="0.2"/>
    <row r="743" ht="21" customHeight="1" x14ac:dyDescent="0.2"/>
    <row r="744" ht="21" customHeight="1" x14ac:dyDescent="0.2"/>
    <row r="745" ht="21" customHeight="1" x14ac:dyDescent="0.2"/>
    <row r="746" ht="21" customHeight="1" x14ac:dyDescent="0.2"/>
    <row r="747" ht="21" customHeight="1" x14ac:dyDescent="0.2"/>
    <row r="748" ht="21" customHeight="1" x14ac:dyDescent="0.2"/>
    <row r="749" ht="21" customHeight="1" x14ac:dyDescent="0.2"/>
    <row r="750" ht="21" customHeight="1" x14ac:dyDescent="0.2"/>
    <row r="751" ht="21" customHeight="1" x14ac:dyDescent="0.2"/>
    <row r="752" ht="21" customHeight="1" x14ac:dyDescent="0.2"/>
    <row r="753" ht="21" customHeight="1" x14ac:dyDescent="0.2"/>
    <row r="754" ht="21" customHeight="1" x14ac:dyDescent="0.2"/>
    <row r="755" ht="21" customHeight="1" x14ac:dyDescent="0.2"/>
    <row r="756" ht="21" customHeight="1" x14ac:dyDescent="0.2"/>
    <row r="757" ht="21" customHeight="1" x14ac:dyDescent="0.2"/>
    <row r="758" ht="21" customHeight="1" x14ac:dyDescent="0.2"/>
    <row r="759" ht="21" customHeight="1" x14ac:dyDescent="0.2"/>
    <row r="760" ht="21" customHeight="1" x14ac:dyDescent="0.2"/>
    <row r="761" ht="21" customHeight="1" x14ac:dyDescent="0.2"/>
    <row r="762" ht="21" customHeight="1" x14ac:dyDescent="0.2"/>
    <row r="763" ht="21" customHeight="1" x14ac:dyDescent="0.2"/>
    <row r="764" ht="21" customHeight="1" x14ac:dyDescent="0.2"/>
    <row r="765" ht="21" customHeight="1" x14ac:dyDescent="0.2"/>
    <row r="766" ht="21" customHeight="1" x14ac:dyDescent="0.2"/>
    <row r="767" ht="21" customHeight="1" x14ac:dyDescent="0.2"/>
    <row r="768" ht="21" customHeight="1" x14ac:dyDescent="0.2"/>
    <row r="769" ht="21" customHeight="1" x14ac:dyDescent="0.2"/>
    <row r="770" ht="21" customHeight="1" x14ac:dyDescent="0.2"/>
    <row r="771" ht="21" customHeight="1" x14ac:dyDescent="0.2"/>
    <row r="772" ht="21" customHeight="1" x14ac:dyDescent="0.2"/>
    <row r="773" ht="21" customHeight="1" x14ac:dyDescent="0.2"/>
    <row r="774" ht="21" customHeight="1" x14ac:dyDescent="0.2"/>
    <row r="775" ht="21" customHeight="1" x14ac:dyDescent="0.2"/>
    <row r="776" ht="21" customHeight="1" x14ac:dyDescent="0.2"/>
    <row r="777" ht="21" customHeight="1" x14ac:dyDescent="0.2"/>
    <row r="778" ht="21" customHeight="1" x14ac:dyDescent="0.2"/>
    <row r="779" ht="21" customHeight="1" x14ac:dyDescent="0.2"/>
    <row r="780" ht="21" customHeight="1" x14ac:dyDescent="0.2"/>
    <row r="781" ht="21" customHeight="1" x14ac:dyDescent="0.2"/>
    <row r="782" ht="21" customHeight="1" x14ac:dyDescent="0.2"/>
    <row r="783" ht="21" customHeight="1" x14ac:dyDescent="0.2"/>
    <row r="784" ht="21" customHeight="1" x14ac:dyDescent="0.2"/>
    <row r="785" ht="21" customHeight="1" x14ac:dyDescent="0.2"/>
    <row r="786" ht="21" customHeight="1" x14ac:dyDescent="0.2"/>
    <row r="787" ht="21" customHeight="1" x14ac:dyDescent="0.2"/>
    <row r="788" ht="21" customHeight="1" x14ac:dyDescent="0.2"/>
    <row r="789" ht="21" customHeight="1" x14ac:dyDescent="0.2"/>
    <row r="790" ht="21" customHeight="1" x14ac:dyDescent="0.2"/>
    <row r="791" ht="21" customHeight="1" x14ac:dyDescent="0.2"/>
    <row r="792" ht="21" customHeight="1" x14ac:dyDescent="0.2"/>
    <row r="793" ht="21" customHeight="1" x14ac:dyDescent="0.2"/>
    <row r="794" ht="21" customHeight="1" x14ac:dyDescent="0.2"/>
    <row r="795" ht="21" customHeight="1" x14ac:dyDescent="0.2"/>
    <row r="796" ht="21" customHeight="1" x14ac:dyDescent="0.2"/>
    <row r="797" ht="21" customHeight="1" x14ac:dyDescent="0.2"/>
    <row r="798" ht="21" customHeight="1" x14ac:dyDescent="0.2"/>
    <row r="799" ht="21" customHeight="1" x14ac:dyDescent="0.2"/>
    <row r="800" ht="21" customHeight="1" x14ac:dyDescent="0.2"/>
    <row r="801" ht="21" customHeight="1" x14ac:dyDescent="0.2"/>
    <row r="802" ht="21" customHeight="1" x14ac:dyDescent="0.2"/>
    <row r="803" ht="21" customHeight="1" x14ac:dyDescent="0.2"/>
    <row r="804" ht="21" customHeight="1" x14ac:dyDescent="0.2"/>
    <row r="805" ht="21" customHeight="1" x14ac:dyDescent="0.2"/>
    <row r="806" ht="21" customHeight="1" x14ac:dyDescent="0.2"/>
    <row r="807" ht="21" customHeight="1" x14ac:dyDescent="0.2"/>
    <row r="808" ht="21" customHeight="1" x14ac:dyDescent="0.2"/>
    <row r="809" ht="21" customHeight="1" x14ac:dyDescent="0.2"/>
    <row r="810" ht="21" customHeight="1" x14ac:dyDescent="0.2"/>
    <row r="811" ht="21" customHeight="1" x14ac:dyDescent="0.2"/>
    <row r="812" ht="21" customHeight="1" x14ac:dyDescent="0.2"/>
    <row r="813" ht="21" customHeight="1" x14ac:dyDescent="0.2"/>
    <row r="814" ht="21" customHeight="1" x14ac:dyDescent="0.2"/>
    <row r="815" ht="21" customHeight="1" x14ac:dyDescent="0.2"/>
    <row r="816" ht="21" customHeight="1" x14ac:dyDescent="0.2"/>
    <row r="817" ht="21" customHeight="1" x14ac:dyDescent="0.2"/>
    <row r="818" ht="21" customHeight="1" x14ac:dyDescent="0.2"/>
    <row r="819" ht="21" customHeight="1" x14ac:dyDescent="0.2"/>
    <row r="820" ht="21" customHeight="1" x14ac:dyDescent="0.2"/>
    <row r="821" ht="21" customHeight="1" x14ac:dyDescent="0.2"/>
    <row r="822" ht="21" customHeight="1" x14ac:dyDescent="0.2"/>
    <row r="823" ht="21" customHeight="1" x14ac:dyDescent="0.2"/>
    <row r="824" ht="21" customHeight="1" x14ac:dyDescent="0.2"/>
    <row r="825" ht="21" customHeight="1" x14ac:dyDescent="0.2"/>
    <row r="826" ht="21" customHeight="1" x14ac:dyDescent="0.2"/>
    <row r="827" ht="21" customHeight="1" x14ac:dyDescent="0.2"/>
    <row r="828" ht="21" customHeight="1" x14ac:dyDescent="0.2"/>
    <row r="829" ht="21" customHeight="1" x14ac:dyDescent="0.2"/>
    <row r="830" ht="21" customHeight="1" x14ac:dyDescent="0.2"/>
    <row r="831" ht="21" customHeight="1" x14ac:dyDescent="0.2"/>
    <row r="832" ht="21" customHeight="1" x14ac:dyDescent="0.2"/>
    <row r="833" ht="21" customHeight="1" x14ac:dyDescent="0.2"/>
    <row r="834" ht="21" customHeight="1" x14ac:dyDescent="0.2"/>
    <row r="835" ht="21" customHeight="1" x14ac:dyDescent="0.2"/>
    <row r="836" ht="21" customHeight="1" x14ac:dyDescent="0.2"/>
    <row r="837" ht="21" customHeight="1" x14ac:dyDescent="0.2"/>
    <row r="838" ht="21" customHeight="1" x14ac:dyDescent="0.2"/>
    <row r="839" ht="21" customHeight="1" x14ac:dyDescent="0.2"/>
    <row r="840" ht="21" customHeight="1" x14ac:dyDescent="0.2"/>
    <row r="841" ht="21" customHeight="1" x14ac:dyDescent="0.2"/>
    <row r="842" ht="21" customHeight="1" x14ac:dyDescent="0.2"/>
    <row r="843" ht="21" customHeight="1" x14ac:dyDescent="0.2"/>
    <row r="844" ht="21" customHeight="1" x14ac:dyDescent="0.2"/>
    <row r="845" ht="21" customHeight="1" x14ac:dyDescent="0.2"/>
    <row r="846" ht="21" customHeight="1" x14ac:dyDescent="0.2"/>
    <row r="847" ht="21" customHeight="1" x14ac:dyDescent="0.2"/>
    <row r="848" ht="21" customHeight="1" x14ac:dyDescent="0.2"/>
    <row r="849" ht="21" customHeight="1" x14ac:dyDescent="0.2"/>
    <row r="850" ht="21" customHeight="1" x14ac:dyDescent="0.2"/>
    <row r="851" ht="21" customHeight="1" x14ac:dyDescent="0.2"/>
    <row r="852" ht="21" customHeight="1" x14ac:dyDescent="0.2"/>
    <row r="853" ht="21" customHeight="1" x14ac:dyDescent="0.2"/>
    <row r="854" ht="21" customHeight="1" x14ac:dyDescent="0.2"/>
    <row r="855" ht="21" customHeight="1" x14ac:dyDescent="0.2"/>
    <row r="856" ht="21" customHeight="1" x14ac:dyDescent="0.2"/>
    <row r="857" ht="21" customHeight="1" x14ac:dyDescent="0.2"/>
    <row r="858" ht="21" customHeight="1" x14ac:dyDescent="0.2"/>
    <row r="859" ht="21" customHeight="1" x14ac:dyDescent="0.2"/>
    <row r="860" ht="21" customHeight="1" x14ac:dyDescent="0.2"/>
    <row r="861" ht="21" customHeight="1" x14ac:dyDescent="0.2"/>
    <row r="862" ht="21" customHeight="1" x14ac:dyDescent="0.2"/>
    <row r="863" ht="21" customHeight="1" x14ac:dyDescent="0.2"/>
    <row r="864" ht="21" customHeight="1" x14ac:dyDescent="0.2"/>
    <row r="865" ht="21" customHeight="1" x14ac:dyDescent="0.2"/>
    <row r="866" ht="21" customHeight="1" x14ac:dyDescent="0.2"/>
    <row r="867" ht="21" customHeight="1" x14ac:dyDescent="0.2"/>
    <row r="868" ht="21" customHeight="1" x14ac:dyDescent="0.2"/>
    <row r="869" ht="21" customHeight="1" x14ac:dyDescent="0.2"/>
    <row r="870" ht="21" customHeight="1" x14ac:dyDescent="0.2"/>
    <row r="871" ht="21" customHeight="1" x14ac:dyDescent="0.2"/>
    <row r="872" ht="21" customHeight="1" x14ac:dyDescent="0.2"/>
    <row r="873" ht="21" customHeight="1" x14ac:dyDescent="0.2"/>
    <row r="874" ht="21" customHeight="1" x14ac:dyDescent="0.2"/>
    <row r="875" ht="21" customHeight="1" x14ac:dyDescent="0.2"/>
    <row r="876" ht="21" customHeight="1" x14ac:dyDescent="0.2"/>
    <row r="877" ht="21" customHeight="1" x14ac:dyDescent="0.2"/>
    <row r="878" ht="21" customHeight="1" x14ac:dyDescent="0.2"/>
    <row r="879" ht="21" customHeight="1" x14ac:dyDescent="0.2"/>
    <row r="880" ht="21" customHeight="1" x14ac:dyDescent="0.2"/>
    <row r="881" ht="21" customHeight="1" x14ac:dyDescent="0.2"/>
    <row r="882" ht="21" customHeight="1" x14ac:dyDescent="0.2"/>
    <row r="883" ht="21" customHeight="1" x14ac:dyDescent="0.2"/>
    <row r="884" ht="21" customHeight="1" x14ac:dyDescent="0.2"/>
    <row r="885" ht="21" customHeight="1" x14ac:dyDescent="0.2"/>
    <row r="886" ht="21" customHeight="1" x14ac:dyDescent="0.2"/>
    <row r="887" ht="21" customHeight="1" x14ac:dyDescent="0.2"/>
    <row r="888" ht="21" customHeight="1" x14ac:dyDescent="0.2"/>
    <row r="889" ht="21" customHeight="1" x14ac:dyDescent="0.2"/>
    <row r="890" ht="21" customHeight="1" x14ac:dyDescent="0.2"/>
    <row r="891" ht="21" customHeight="1" x14ac:dyDescent="0.2"/>
    <row r="892" ht="21" customHeight="1" x14ac:dyDescent="0.2"/>
    <row r="893" ht="21" customHeight="1" x14ac:dyDescent="0.2"/>
    <row r="894" ht="21" customHeight="1" x14ac:dyDescent="0.2"/>
    <row r="895" ht="21" customHeight="1" x14ac:dyDescent="0.2"/>
    <row r="896" ht="21" customHeight="1" x14ac:dyDescent="0.2"/>
    <row r="897" ht="21" customHeight="1" x14ac:dyDescent="0.2"/>
    <row r="898" ht="21" customHeight="1" x14ac:dyDescent="0.2"/>
    <row r="899" ht="21" customHeight="1" x14ac:dyDescent="0.2"/>
    <row r="900" ht="21" customHeight="1" x14ac:dyDescent="0.2"/>
    <row r="901" ht="21" customHeight="1" x14ac:dyDescent="0.2"/>
    <row r="902" ht="21" customHeight="1" x14ac:dyDescent="0.2"/>
    <row r="903" ht="21" customHeight="1" x14ac:dyDescent="0.2"/>
    <row r="904" ht="21" customHeight="1" x14ac:dyDescent="0.2"/>
    <row r="905" ht="21" customHeight="1" x14ac:dyDescent="0.2"/>
    <row r="906" ht="21" customHeight="1" x14ac:dyDescent="0.2"/>
    <row r="907" ht="21" customHeight="1" x14ac:dyDescent="0.2"/>
    <row r="908" ht="21" customHeight="1" x14ac:dyDescent="0.2"/>
    <row r="909" ht="21" customHeight="1" x14ac:dyDescent="0.2"/>
    <row r="910" ht="21" customHeight="1" x14ac:dyDescent="0.2"/>
    <row r="911" ht="21" customHeight="1" x14ac:dyDescent="0.2"/>
    <row r="912" ht="21" customHeight="1" x14ac:dyDescent="0.2"/>
    <row r="913" ht="21" customHeight="1" x14ac:dyDescent="0.2"/>
    <row r="914" ht="21" customHeight="1" x14ac:dyDescent="0.2"/>
    <row r="915" ht="21" customHeight="1" x14ac:dyDescent="0.2"/>
    <row r="916" ht="21" customHeight="1" x14ac:dyDescent="0.2"/>
    <row r="917" ht="21" customHeight="1" x14ac:dyDescent="0.2"/>
    <row r="918" ht="21" customHeight="1" x14ac:dyDescent="0.2"/>
    <row r="919" ht="21" customHeight="1" x14ac:dyDescent="0.2"/>
    <row r="920" ht="21" customHeight="1" x14ac:dyDescent="0.2"/>
    <row r="921" ht="21" customHeight="1" x14ac:dyDescent="0.2"/>
    <row r="922" ht="21" customHeight="1" x14ac:dyDescent="0.2"/>
    <row r="923" ht="21" customHeight="1" x14ac:dyDescent="0.2"/>
    <row r="924" ht="21" customHeight="1" x14ac:dyDescent="0.2"/>
    <row r="925" ht="21" customHeight="1" x14ac:dyDescent="0.2"/>
    <row r="926" ht="21" customHeight="1" x14ac:dyDescent="0.2"/>
    <row r="927" ht="21" customHeight="1" x14ac:dyDescent="0.2"/>
    <row r="928" ht="21" customHeight="1" x14ac:dyDescent="0.2"/>
    <row r="929" ht="21" customHeight="1" x14ac:dyDescent="0.2"/>
    <row r="930" ht="21" customHeight="1" x14ac:dyDescent="0.2"/>
    <row r="931" ht="21" customHeight="1" x14ac:dyDescent="0.2"/>
    <row r="932" ht="21" customHeight="1" x14ac:dyDescent="0.2"/>
    <row r="933" ht="21" customHeight="1" x14ac:dyDescent="0.2"/>
    <row r="934" ht="21" customHeight="1" x14ac:dyDescent="0.2"/>
    <row r="935" ht="21" customHeight="1" x14ac:dyDescent="0.2"/>
    <row r="936" ht="21" customHeight="1" x14ac:dyDescent="0.2"/>
    <row r="937" ht="21" customHeight="1" x14ac:dyDescent="0.2"/>
    <row r="938" ht="21" customHeight="1" x14ac:dyDescent="0.2"/>
    <row r="939" ht="21" customHeight="1" x14ac:dyDescent="0.2"/>
    <row r="940" ht="21" customHeight="1" x14ac:dyDescent="0.2"/>
    <row r="941" ht="21" customHeight="1" x14ac:dyDescent="0.2"/>
    <row r="942" ht="21" customHeight="1" x14ac:dyDescent="0.2"/>
    <row r="943" ht="21" customHeight="1" x14ac:dyDescent="0.2"/>
    <row r="944" ht="21" customHeight="1" x14ac:dyDescent="0.2"/>
    <row r="945" ht="21" customHeight="1" x14ac:dyDescent="0.2"/>
    <row r="946" ht="21" customHeight="1" x14ac:dyDescent="0.2"/>
    <row r="947" ht="21" customHeight="1" x14ac:dyDescent="0.2"/>
    <row r="948" ht="21" customHeight="1" x14ac:dyDescent="0.2"/>
    <row r="949" ht="21" customHeight="1" x14ac:dyDescent="0.2"/>
    <row r="950" ht="21" customHeight="1" x14ac:dyDescent="0.2"/>
    <row r="951" ht="21" customHeight="1" x14ac:dyDescent="0.2"/>
    <row r="952" ht="21" customHeight="1" x14ac:dyDescent="0.2"/>
    <row r="953" ht="21" customHeight="1" x14ac:dyDescent="0.2"/>
    <row r="954" ht="21" customHeight="1" x14ac:dyDescent="0.2"/>
    <row r="955" ht="21" customHeight="1" x14ac:dyDescent="0.2"/>
    <row r="956" ht="21" customHeight="1" x14ac:dyDescent="0.2"/>
    <row r="957" ht="21" customHeight="1" x14ac:dyDescent="0.2"/>
    <row r="958" ht="21" customHeight="1" x14ac:dyDescent="0.2"/>
    <row r="959" ht="21" customHeight="1" x14ac:dyDescent="0.2"/>
    <row r="960" ht="21" customHeight="1" x14ac:dyDescent="0.2"/>
    <row r="961" ht="21" customHeight="1" x14ac:dyDescent="0.2"/>
    <row r="962" ht="21" customHeight="1" x14ac:dyDescent="0.2"/>
    <row r="963" ht="21" customHeight="1" x14ac:dyDescent="0.2"/>
    <row r="964" ht="21" customHeight="1" x14ac:dyDescent="0.2"/>
    <row r="965" ht="21" customHeight="1" x14ac:dyDescent="0.2"/>
    <row r="966" ht="21" customHeight="1" x14ac:dyDescent="0.2"/>
    <row r="967" ht="21" customHeight="1" x14ac:dyDescent="0.2"/>
    <row r="968" ht="21" customHeight="1" x14ac:dyDescent="0.2"/>
    <row r="969" ht="21" customHeight="1" x14ac:dyDescent="0.2"/>
    <row r="970" ht="21" customHeight="1" x14ac:dyDescent="0.2"/>
    <row r="971" ht="21" customHeight="1" x14ac:dyDescent="0.2"/>
    <row r="972" ht="21" customHeight="1" x14ac:dyDescent="0.2"/>
    <row r="973" ht="21" customHeight="1" x14ac:dyDescent="0.2"/>
    <row r="974" ht="21" customHeight="1" x14ac:dyDescent="0.2"/>
    <row r="975" ht="21" customHeight="1" x14ac:dyDescent="0.2"/>
    <row r="976" ht="21" customHeight="1" x14ac:dyDescent="0.2"/>
    <row r="977" ht="21" customHeight="1" x14ac:dyDescent="0.2"/>
    <row r="978" ht="21" customHeight="1" x14ac:dyDescent="0.2"/>
    <row r="979" ht="21" customHeight="1" x14ac:dyDescent="0.2"/>
    <row r="980" ht="21" customHeight="1" x14ac:dyDescent="0.2"/>
    <row r="981" ht="21" customHeight="1" x14ac:dyDescent="0.2"/>
    <row r="982" ht="21" customHeight="1" x14ac:dyDescent="0.2"/>
    <row r="983" ht="21" customHeight="1" x14ac:dyDescent="0.2"/>
    <row r="984" ht="21" customHeight="1" x14ac:dyDescent="0.2"/>
    <row r="985" ht="21" customHeight="1" x14ac:dyDescent="0.2"/>
    <row r="986" ht="21" customHeight="1" x14ac:dyDescent="0.2"/>
    <row r="987" ht="21" customHeight="1" x14ac:dyDescent="0.2"/>
    <row r="988" ht="21" customHeight="1" x14ac:dyDescent="0.2"/>
    <row r="989" ht="21" customHeight="1" x14ac:dyDescent="0.2"/>
    <row r="990" ht="21" customHeight="1" x14ac:dyDescent="0.2"/>
    <row r="991" ht="21" customHeight="1" x14ac:dyDescent="0.2"/>
    <row r="992" ht="21" customHeight="1" x14ac:dyDescent="0.2"/>
    <row r="993" ht="21" customHeight="1" x14ac:dyDescent="0.2"/>
    <row r="994" ht="21" customHeight="1" x14ac:dyDescent="0.2"/>
    <row r="995" ht="21" customHeight="1" x14ac:dyDescent="0.2"/>
    <row r="996" ht="21" customHeight="1" x14ac:dyDescent="0.2"/>
    <row r="997" ht="21" customHeight="1" x14ac:dyDescent="0.2"/>
    <row r="998" ht="21" customHeight="1" x14ac:dyDescent="0.2"/>
    <row r="999" ht="21" customHeight="1" x14ac:dyDescent="0.2"/>
    <row r="1000" ht="21" customHeight="1" x14ac:dyDescent="0.2"/>
    <row r="1001" ht="21" customHeight="1" x14ac:dyDescent="0.2"/>
    <row r="1002" ht="21" customHeight="1" x14ac:dyDescent="0.2"/>
    <row r="1003" ht="21" customHeight="1" x14ac:dyDescent="0.2"/>
    <row r="1004" ht="21" customHeight="1" x14ac:dyDescent="0.2"/>
    <row r="1005" ht="21" customHeight="1" x14ac:dyDescent="0.2"/>
    <row r="1006" ht="21" customHeight="1" x14ac:dyDescent="0.2"/>
    <row r="1007" ht="21" customHeight="1" x14ac:dyDescent="0.2"/>
    <row r="1008" ht="21" customHeight="1" x14ac:dyDescent="0.2"/>
    <row r="1009" ht="21" customHeight="1" x14ac:dyDescent="0.2"/>
    <row r="1010" ht="21" customHeight="1" x14ac:dyDescent="0.2"/>
    <row r="1011" ht="21" customHeight="1" x14ac:dyDescent="0.2"/>
    <row r="1012" ht="21" customHeight="1" x14ac:dyDescent="0.2"/>
    <row r="1013" ht="21" customHeight="1" x14ac:dyDescent="0.2"/>
    <row r="1014" ht="21" customHeight="1" x14ac:dyDescent="0.2"/>
    <row r="1015" ht="21" customHeight="1" x14ac:dyDescent="0.2"/>
    <row r="1016" ht="21" customHeight="1" x14ac:dyDescent="0.2"/>
    <row r="1017" ht="21" customHeight="1" x14ac:dyDescent="0.2"/>
    <row r="1018" ht="21" customHeight="1" x14ac:dyDescent="0.2"/>
    <row r="1019" ht="21" customHeight="1" x14ac:dyDescent="0.2"/>
    <row r="1020" ht="21" customHeight="1" x14ac:dyDescent="0.2"/>
    <row r="1021" ht="21" customHeight="1" x14ac:dyDescent="0.2"/>
    <row r="1022" ht="21" customHeight="1" x14ac:dyDescent="0.2"/>
    <row r="1023" ht="21" customHeight="1" x14ac:dyDescent="0.2"/>
    <row r="1024" ht="21" customHeight="1" x14ac:dyDescent="0.2"/>
    <row r="1025" ht="21" customHeight="1" x14ac:dyDescent="0.2"/>
    <row r="1026" ht="21" customHeight="1" x14ac:dyDescent="0.2"/>
    <row r="1027" ht="21" customHeight="1" x14ac:dyDescent="0.2"/>
    <row r="1028" ht="21" customHeight="1" x14ac:dyDescent="0.2"/>
    <row r="1029" ht="21" customHeight="1" x14ac:dyDescent="0.2"/>
    <row r="1030" ht="21" customHeight="1" x14ac:dyDescent="0.2"/>
    <row r="1031" ht="21" customHeight="1" x14ac:dyDescent="0.2"/>
    <row r="1032" ht="21" customHeight="1" x14ac:dyDescent="0.2"/>
    <row r="1033" ht="21" customHeight="1" x14ac:dyDescent="0.2"/>
    <row r="1034" ht="21" customHeight="1" x14ac:dyDescent="0.2"/>
    <row r="1035" ht="21" customHeight="1" x14ac:dyDescent="0.2"/>
    <row r="1036" ht="21" customHeight="1" x14ac:dyDescent="0.2"/>
    <row r="1037" ht="21" customHeight="1" x14ac:dyDescent="0.2"/>
    <row r="1038" ht="21" customHeight="1" x14ac:dyDescent="0.2"/>
    <row r="1039" ht="21" customHeight="1" x14ac:dyDescent="0.2"/>
    <row r="1040" ht="21" customHeight="1" x14ac:dyDescent="0.2"/>
    <row r="1041" ht="21" customHeight="1" x14ac:dyDescent="0.2"/>
    <row r="1042" ht="21" customHeight="1" x14ac:dyDescent="0.2"/>
    <row r="1043" ht="21" customHeight="1" x14ac:dyDescent="0.2"/>
    <row r="1044" ht="21" customHeight="1" x14ac:dyDescent="0.2"/>
    <row r="1045" ht="21" customHeight="1" x14ac:dyDescent="0.2"/>
    <row r="1046" ht="21" customHeight="1" x14ac:dyDescent="0.2"/>
    <row r="1047" ht="21" customHeight="1" x14ac:dyDescent="0.2"/>
    <row r="1048" ht="21" customHeight="1" x14ac:dyDescent="0.2"/>
    <row r="1049" ht="21" customHeight="1" x14ac:dyDescent="0.2"/>
    <row r="1050" ht="21" customHeight="1" x14ac:dyDescent="0.2"/>
    <row r="1051" ht="21" customHeight="1" x14ac:dyDescent="0.2"/>
    <row r="1052" ht="21" customHeight="1" x14ac:dyDescent="0.2"/>
    <row r="1053" ht="21" customHeight="1" x14ac:dyDescent="0.2"/>
    <row r="1054" ht="21" customHeight="1" x14ac:dyDescent="0.2"/>
    <row r="1055" ht="21" customHeight="1" x14ac:dyDescent="0.2"/>
    <row r="1056" ht="21" customHeight="1" x14ac:dyDescent="0.2"/>
    <row r="1057" ht="21" customHeight="1" x14ac:dyDescent="0.2"/>
    <row r="1058" ht="21" customHeight="1" x14ac:dyDescent="0.2"/>
    <row r="1059" ht="21" customHeight="1" x14ac:dyDescent="0.2"/>
    <row r="1060" ht="21" customHeight="1" x14ac:dyDescent="0.2"/>
    <row r="1061" ht="21" customHeight="1" x14ac:dyDescent="0.2"/>
    <row r="1062" ht="21" customHeight="1" x14ac:dyDescent="0.2"/>
    <row r="1063" ht="21" customHeight="1" x14ac:dyDescent="0.2"/>
    <row r="1064" ht="21" customHeight="1" x14ac:dyDescent="0.2"/>
    <row r="1065" ht="21" customHeight="1" x14ac:dyDescent="0.2"/>
    <row r="1066" ht="21" customHeight="1" x14ac:dyDescent="0.2"/>
    <row r="1067" ht="21" customHeight="1" x14ac:dyDescent="0.2"/>
    <row r="1068" ht="21" customHeight="1" x14ac:dyDescent="0.2"/>
    <row r="1069" ht="21" customHeight="1" x14ac:dyDescent="0.2"/>
    <row r="1070" ht="21" customHeight="1" x14ac:dyDescent="0.2"/>
    <row r="1071" ht="21" customHeight="1" x14ac:dyDescent="0.2"/>
    <row r="1072" ht="21" customHeight="1" x14ac:dyDescent="0.2"/>
    <row r="1073" ht="21" customHeight="1" x14ac:dyDescent="0.2"/>
    <row r="1074" ht="21" customHeight="1" x14ac:dyDescent="0.2"/>
    <row r="1075" ht="21" customHeight="1" x14ac:dyDescent="0.2"/>
    <row r="1076" ht="21" customHeight="1" x14ac:dyDescent="0.2"/>
    <row r="1077" ht="21" customHeight="1" x14ac:dyDescent="0.2"/>
    <row r="1078" ht="21" customHeight="1" x14ac:dyDescent="0.2"/>
    <row r="1079" ht="21" customHeight="1" x14ac:dyDescent="0.2"/>
    <row r="1080" ht="21" customHeight="1" x14ac:dyDescent="0.2"/>
    <row r="1081" ht="21" customHeight="1" x14ac:dyDescent="0.2"/>
    <row r="1082" ht="21" customHeight="1" x14ac:dyDescent="0.2"/>
    <row r="1083" ht="21" customHeight="1" x14ac:dyDescent="0.2"/>
    <row r="1084" ht="21" customHeight="1" x14ac:dyDescent="0.2"/>
    <row r="1085" ht="21" customHeight="1" x14ac:dyDescent="0.2"/>
    <row r="1086" ht="21" customHeight="1" x14ac:dyDescent="0.2"/>
    <row r="1087" ht="21" customHeight="1" x14ac:dyDescent="0.2"/>
    <row r="1088" ht="21" customHeight="1" x14ac:dyDescent="0.2"/>
    <row r="1089" ht="21" customHeight="1" x14ac:dyDescent="0.2"/>
    <row r="1090" ht="21" customHeight="1" x14ac:dyDescent="0.2"/>
    <row r="1091" ht="21" customHeight="1" x14ac:dyDescent="0.2"/>
    <row r="1092" ht="21" customHeight="1" x14ac:dyDescent="0.2"/>
    <row r="1093" ht="21" customHeight="1" x14ac:dyDescent="0.2"/>
    <row r="1094" ht="21" customHeight="1" x14ac:dyDescent="0.2"/>
    <row r="1095" ht="21" customHeight="1" x14ac:dyDescent="0.2"/>
    <row r="1096" ht="21" customHeight="1" x14ac:dyDescent="0.2"/>
    <row r="1097" ht="21" customHeight="1" x14ac:dyDescent="0.2"/>
    <row r="1098" ht="21" customHeight="1" x14ac:dyDescent="0.2"/>
    <row r="1099" ht="21" customHeight="1" x14ac:dyDescent="0.2"/>
    <row r="1100" ht="21" customHeight="1" x14ac:dyDescent="0.2"/>
    <row r="1101" ht="21" customHeight="1" x14ac:dyDescent="0.2"/>
    <row r="1102" ht="21" customHeight="1" x14ac:dyDescent="0.2"/>
    <row r="1103" ht="21" customHeight="1" x14ac:dyDescent="0.2"/>
    <row r="1104" ht="21" customHeight="1" x14ac:dyDescent="0.2"/>
    <row r="1105" ht="21" customHeight="1" x14ac:dyDescent="0.2"/>
    <row r="1106" ht="21" customHeight="1" x14ac:dyDescent="0.2"/>
    <row r="1107" ht="21" customHeight="1" x14ac:dyDescent="0.2"/>
    <row r="1108" ht="21" customHeight="1" x14ac:dyDescent="0.2"/>
    <row r="1109" ht="21" customHeight="1" x14ac:dyDescent="0.2"/>
    <row r="1110" ht="21" customHeight="1" x14ac:dyDescent="0.2"/>
    <row r="1111" ht="21" customHeight="1" x14ac:dyDescent="0.2"/>
    <row r="1112" ht="21" customHeight="1" x14ac:dyDescent="0.2"/>
    <row r="1113" ht="21" customHeight="1" x14ac:dyDescent="0.2"/>
    <row r="1114" ht="21" customHeight="1" x14ac:dyDescent="0.2"/>
    <row r="1115" ht="21" customHeight="1" x14ac:dyDescent="0.2"/>
    <row r="1116" ht="21" customHeight="1" x14ac:dyDescent="0.2"/>
    <row r="1117" ht="21" customHeight="1" x14ac:dyDescent="0.2"/>
    <row r="1118" ht="21" customHeight="1" x14ac:dyDescent="0.2"/>
    <row r="1119" ht="21" customHeight="1" x14ac:dyDescent="0.2"/>
    <row r="1120" ht="21" customHeight="1" x14ac:dyDescent="0.2"/>
    <row r="1121" ht="21" customHeight="1" x14ac:dyDescent="0.2"/>
    <row r="1122" ht="21" customHeight="1" x14ac:dyDescent="0.2"/>
    <row r="1123" ht="21" customHeight="1" x14ac:dyDescent="0.2"/>
    <row r="1124" ht="21" customHeight="1" x14ac:dyDescent="0.2"/>
    <row r="1125" ht="21" customHeight="1" x14ac:dyDescent="0.2"/>
    <row r="1126" ht="21" customHeight="1" x14ac:dyDescent="0.2"/>
    <row r="1127" ht="21" customHeight="1" x14ac:dyDescent="0.2"/>
    <row r="1128" ht="21" customHeight="1" x14ac:dyDescent="0.2"/>
    <row r="1129" ht="21" customHeight="1" x14ac:dyDescent="0.2"/>
    <row r="1130" ht="21" customHeight="1" x14ac:dyDescent="0.2"/>
    <row r="1131" ht="21" customHeight="1" x14ac:dyDescent="0.2"/>
    <row r="1132" ht="21" customHeight="1" x14ac:dyDescent="0.2"/>
    <row r="1133" ht="21" customHeight="1" x14ac:dyDescent="0.2"/>
    <row r="1134" ht="21" customHeight="1" x14ac:dyDescent="0.2"/>
    <row r="1135" ht="21" customHeight="1" x14ac:dyDescent="0.2"/>
    <row r="1136" ht="21" customHeight="1" x14ac:dyDescent="0.2"/>
    <row r="1137" ht="21" customHeight="1" x14ac:dyDescent="0.2"/>
    <row r="1138" ht="21" customHeight="1" x14ac:dyDescent="0.2"/>
    <row r="1139" ht="21" customHeight="1" x14ac:dyDescent="0.2"/>
    <row r="1140" ht="21" customHeight="1" x14ac:dyDescent="0.2"/>
    <row r="1141" ht="21" customHeight="1" x14ac:dyDescent="0.2"/>
    <row r="1142" ht="21" customHeight="1" x14ac:dyDescent="0.2"/>
    <row r="1143" ht="21" customHeight="1" x14ac:dyDescent="0.2"/>
    <row r="1144" ht="21" customHeight="1" x14ac:dyDescent="0.2"/>
    <row r="1145" ht="21" customHeight="1" x14ac:dyDescent="0.2"/>
    <row r="1146" ht="21" customHeight="1" x14ac:dyDescent="0.2"/>
    <row r="1147" ht="21" customHeight="1" x14ac:dyDescent="0.2"/>
    <row r="1148" ht="21" customHeight="1" x14ac:dyDescent="0.2"/>
    <row r="1149" ht="21" customHeight="1" x14ac:dyDescent="0.2"/>
    <row r="1150" ht="21" customHeight="1" x14ac:dyDescent="0.2"/>
    <row r="1151" ht="21" customHeight="1" x14ac:dyDescent="0.2"/>
    <row r="1152" ht="21" customHeight="1" x14ac:dyDescent="0.2"/>
    <row r="1153" ht="21" customHeight="1" x14ac:dyDescent="0.2"/>
    <row r="1154" ht="21" customHeight="1" x14ac:dyDescent="0.2"/>
    <row r="1155" ht="21" customHeight="1" x14ac:dyDescent="0.2"/>
    <row r="1156" ht="21" customHeight="1" x14ac:dyDescent="0.2"/>
    <row r="1157" ht="21" customHeight="1" x14ac:dyDescent="0.2"/>
    <row r="1158" ht="21" customHeight="1" x14ac:dyDescent="0.2"/>
    <row r="1159" ht="21" customHeight="1" x14ac:dyDescent="0.2"/>
    <row r="1160" ht="21" customHeight="1" x14ac:dyDescent="0.2"/>
    <row r="1161" ht="21" customHeight="1" x14ac:dyDescent="0.2"/>
    <row r="1162" ht="21" customHeight="1" x14ac:dyDescent="0.2"/>
    <row r="1163" ht="21" customHeight="1" x14ac:dyDescent="0.2"/>
    <row r="1164" ht="21" customHeight="1" x14ac:dyDescent="0.2"/>
    <row r="1165" ht="21" customHeight="1" x14ac:dyDescent="0.2"/>
    <row r="1166" ht="21" customHeight="1" x14ac:dyDescent="0.2"/>
    <row r="1167" ht="21" customHeight="1" x14ac:dyDescent="0.2"/>
    <row r="1168" ht="21" customHeight="1" x14ac:dyDescent="0.2"/>
    <row r="1169" ht="21" customHeight="1" x14ac:dyDescent="0.2"/>
    <row r="1170" ht="21" customHeight="1" x14ac:dyDescent="0.2"/>
    <row r="1171" ht="21" customHeight="1" x14ac:dyDescent="0.2"/>
    <row r="1172" ht="21" customHeight="1" x14ac:dyDescent="0.2"/>
    <row r="1173" ht="21" customHeight="1" x14ac:dyDescent="0.2"/>
    <row r="1174" ht="21" customHeight="1" x14ac:dyDescent="0.2"/>
    <row r="1175" ht="21" customHeight="1" x14ac:dyDescent="0.2"/>
    <row r="1176" ht="21" customHeight="1" x14ac:dyDescent="0.2"/>
    <row r="1177" ht="21" customHeight="1" x14ac:dyDescent="0.2"/>
    <row r="1178" ht="21" customHeight="1" x14ac:dyDescent="0.2"/>
    <row r="1179" ht="21" customHeight="1" x14ac:dyDescent="0.2"/>
    <row r="1180" ht="21" customHeight="1" x14ac:dyDescent="0.2"/>
    <row r="1181" ht="21" customHeight="1" x14ac:dyDescent="0.2"/>
    <row r="1182" ht="21" customHeight="1" x14ac:dyDescent="0.2"/>
    <row r="1183" ht="21" customHeight="1" x14ac:dyDescent="0.2"/>
    <row r="1184" ht="21" customHeight="1" x14ac:dyDescent="0.2"/>
    <row r="1185" ht="21" customHeight="1" x14ac:dyDescent="0.2"/>
    <row r="1186" ht="21" customHeight="1" x14ac:dyDescent="0.2"/>
    <row r="1187" ht="21" customHeight="1" x14ac:dyDescent="0.2"/>
    <row r="1188" ht="21" customHeight="1" x14ac:dyDescent="0.2"/>
    <row r="1189" ht="21" customHeight="1" x14ac:dyDescent="0.2"/>
    <row r="1190" ht="21" customHeight="1" x14ac:dyDescent="0.2"/>
    <row r="1191" ht="21" customHeight="1" x14ac:dyDescent="0.2"/>
    <row r="1192" ht="21" customHeight="1" x14ac:dyDescent="0.2"/>
    <row r="1193" ht="21" customHeight="1" x14ac:dyDescent="0.2"/>
    <row r="1194" ht="21" customHeight="1" x14ac:dyDescent="0.2"/>
    <row r="1195" ht="21" customHeight="1" x14ac:dyDescent="0.2"/>
    <row r="1196" ht="21" customHeight="1" x14ac:dyDescent="0.2"/>
    <row r="1197" ht="21" customHeight="1" x14ac:dyDescent="0.2"/>
    <row r="1198" ht="21" customHeight="1" x14ac:dyDescent="0.2"/>
    <row r="1199" ht="21" customHeight="1" x14ac:dyDescent="0.2"/>
    <row r="1200" ht="21" customHeight="1" x14ac:dyDescent="0.2"/>
    <row r="1201" ht="21" customHeight="1" x14ac:dyDescent="0.2"/>
    <row r="1202" ht="21" customHeight="1" x14ac:dyDescent="0.2"/>
    <row r="1203" ht="21" customHeight="1" x14ac:dyDescent="0.2"/>
    <row r="1204" ht="21" customHeight="1" x14ac:dyDescent="0.2"/>
    <row r="1205" ht="21" customHeight="1" x14ac:dyDescent="0.2"/>
    <row r="1206" ht="21" customHeight="1" x14ac:dyDescent="0.2"/>
    <row r="1207" ht="21" customHeight="1" x14ac:dyDescent="0.2"/>
    <row r="1208" ht="21" customHeight="1" x14ac:dyDescent="0.2"/>
    <row r="1209" ht="21" customHeight="1" x14ac:dyDescent="0.2"/>
    <row r="1210" ht="21" customHeight="1" x14ac:dyDescent="0.2"/>
    <row r="1211" ht="21" customHeight="1" x14ac:dyDescent="0.2"/>
    <row r="1212" ht="21" customHeight="1" x14ac:dyDescent="0.2"/>
    <row r="1213" ht="21" customHeight="1" x14ac:dyDescent="0.2"/>
    <row r="1214" ht="21" customHeight="1" x14ac:dyDescent="0.2"/>
    <row r="1215" ht="21" customHeight="1" x14ac:dyDescent="0.2"/>
    <row r="1216" ht="21" customHeight="1" x14ac:dyDescent="0.2"/>
    <row r="1217" ht="21" customHeight="1" x14ac:dyDescent="0.2"/>
    <row r="1218" ht="21" customHeight="1" x14ac:dyDescent="0.2"/>
    <row r="1219" ht="21" customHeight="1" x14ac:dyDescent="0.2"/>
    <row r="1220" ht="21" customHeight="1" x14ac:dyDescent="0.2"/>
    <row r="1221" ht="21" customHeight="1" x14ac:dyDescent="0.2"/>
    <row r="1222" ht="21" customHeight="1" x14ac:dyDescent="0.2"/>
    <row r="1223" ht="21" customHeight="1" x14ac:dyDescent="0.2"/>
    <row r="1224" ht="21" customHeight="1" x14ac:dyDescent="0.2"/>
    <row r="1225" ht="21" customHeight="1" x14ac:dyDescent="0.2"/>
    <row r="1226" ht="21" customHeight="1" x14ac:dyDescent="0.2"/>
    <row r="1227" ht="21" customHeight="1" x14ac:dyDescent="0.2"/>
    <row r="1228" ht="21" customHeight="1" x14ac:dyDescent="0.2"/>
    <row r="1229" ht="21" customHeight="1" x14ac:dyDescent="0.2"/>
    <row r="1230" ht="21" customHeight="1" x14ac:dyDescent="0.2"/>
    <row r="1231" ht="21" customHeight="1" x14ac:dyDescent="0.2"/>
    <row r="1232" ht="21" customHeight="1" x14ac:dyDescent="0.2"/>
    <row r="1233" ht="21" customHeight="1" x14ac:dyDescent="0.2"/>
    <row r="1234" ht="21" customHeight="1" x14ac:dyDescent="0.2"/>
    <row r="1235" ht="21" customHeight="1" x14ac:dyDescent="0.2"/>
    <row r="1236" ht="21" customHeight="1" x14ac:dyDescent="0.2"/>
    <row r="1237" ht="21" customHeight="1" x14ac:dyDescent="0.2"/>
    <row r="1238" ht="21" customHeight="1" x14ac:dyDescent="0.2"/>
    <row r="1239" ht="21" customHeight="1" x14ac:dyDescent="0.2"/>
    <row r="1240" ht="21" customHeight="1" x14ac:dyDescent="0.2"/>
    <row r="1241" ht="21" customHeight="1" x14ac:dyDescent="0.2"/>
    <row r="1242" ht="21" customHeight="1" x14ac:dyDescent="0.2"/>
    <row r="1243" ht="21" customHeight="1" x14ac:dyDescent="0.2"/>
    <row r="1244" ht="21" customHeight="1" x14ac:dyDescent="0.2"/>
    <row r="1245" ht="21" customHeight="1" x14ac:dyDescent="0.2"/>
    <row r="1246" ht="21" customHeight="1" x14ac:dyDescent="0.2"/>
    <row r="1247" ht="21" customHeight="1" x14ac:dyDescent="0.2"/>
    <row r="1248" ht="21" customHeight="1" x14ac:dyDescent="0.2"/>
    <row r="1249" ht="21" customHeight="1" x14ac:dyDescent="0.2"/>
    <row r="1250" ht="21" customHeight="1" x14ac:dyDescent="0.2"/>
    <row r="1251" ht="21" customHeight="1" x14ac:dyDescent="0.2"/>
    <row r="1252" ht="21" customHeight="1" x14ac:dyDescent="0.2"/>
    <row r="1253" ht="21" customHeight="1" x14ac:dyDescent="0.2"/>
    <row r="1254" ht="21" customHeight="1" x14ac:dyDescent="0.2"/>
    <row r="1255" ht="21" customHeight="1" x14ac:dyDescent="0.2"/>
    <row r="1256" ht="21" customHeight="1" x14ac:dyDescent="0.2"/>
    <row r="1257" ht="21" customHeight="1" x14ac:dyDescent="0.2"/>
    <row r="1258" ht="21" customHeight="1" x14ac:dyDescent="0.2"/>
    <row r="1259" ht="21" customHeight="1" x14ac:dyDescent="0.2"/>
    <row r="1260" ht="21" customHeight="1" x14ac:dyDescent="0.2"/>
    <row r="1261" ht="21" customHeight="1" x14ac:dyDescent="0.2"/>
    <row r="1262" ht="21" customHeight="1" x14ac:dyDescent="0.2"/>
    <row r="1263" ht="21" customHeight="1" x14ac:dyDescent="0.2"/>
    <row r="1264" ht="21" customHeight="1" x14ac:dyDescent="0.2"/>
    <row r="1265" ht="21" customHeight="1" x14ac:dyDescent="0.2"/>
    <row r="1266" ht="21" customHeight="1" x14ac:dyDescent="0.2"/>
    <row r="1267" ht="21" customHeight="1" x14ac:dyDescent="0.2"/>
    <row r="1268" ht="21" customHeight="1" x14ac:dyDescent="0.2"/>
    <row r="1269" ht="21" customHeight="1" x14ac:dyDescent="0.2"/>
    <row r="1270" ht="21" customHeight="1" x14ac:dyDescent="0.2"/>
    <row r="1271" ht="21" customHeight="1" x14ac:dyDescent="0.2"/>
    <row r="1272" ht="21" customHeight="1" x14ac:dyDescent="0.2"/>
    <row r="1273" ht="21" customHeight="1" x14ac:dyDescent="0.2"/>
    <row r="1274" ht="21" customHeight="1" x14ac:dyDescent="0.2"/>
    <row r="1275" ht="21" customHeight="1" x14ac:dyDescent="0.2"/>
    <row r="1276" ht="21" customHeight="1" x14ac:dyDescent="0.2"/>
    <row r="1277" ht="21" customHeight="1" x14ac:dyDescent="0.2"/>
    <row r="1278" ht="21" customHeight="1" x14ac:dyDescent="0.2"/>
    <row r="1279" ht="21" customHeight="1" x14ac:dyDescent="0.2"/>
    <row r="1280" ht="21" customHeight="1" x14ac:dyDescent="0.2"/>
    <row r="1281" ht="21" customHeight="1" x14ac:dyDescent="0.2"/>
    <row r="1282" ht="21" customHeight="1" x14ac:dyDescent="0.2"/>
    <row r="1283" ht="21" customHeight="1" x14ac:dyDescent="0.2"/>
    <row r="1284" ht="21" customHeight="1" x14ac:dyDescent="0.2"/>
    <row r="1285" ht="21" customHeight="1" x14ac:dyDescent="0.2"/>
    <row r="1286" ht="21" customHeight="1" x14ac:dyDescent="0.2"/>
    <row r="1287" ht="21" customHeight="1" x14ac:dyDescent="0.2"/>
    <row r="1288" ht="21" customHeight="1" x14ac:dyDescent="0.2"/>
    <row r="1289" ht="21" customHeight="1" x14ac:dyDescent="0.2"/>
    <row r="1290" ht="21" customHeight="1" x14ac:dyDescent="0.2"/>
    <row r="1291" ht="21" customHeight="1" x14ac:dyDescent="0.2"/>
    <row r="1292" ht="21" customHeight="1" x14ac:dyDescent="0.2"/>
    <row r="1293" ht="21" customHeight="1" x14ac:dyDescent="0.2"/>
    <row r="1294" ht="21" customHeight="1" x14ac:dyDescent="0.2"/>
    <row r="1295" ht="21" customHeight="1" x14ac:dyDescent="0.2"/>
    <row r="1296" ht="21" customHeight="1" x14ac:dyDescent="0.2"/>
    <row r="1297" ht="21" customHeight="1" x14ac:dyDescent="0.2"/>
    <row r="1298" ht="21" customHeight="1" x14ac:dyDescent="0.2"/>
    <row r="1299" ht="21" customHeight="1" x14ac:dyDescent="0.2"/>
    <row r="1300" ht="21" customHeight="1" x14ac:dyDescent="0.2"/>
    <row r="1301" ht="21" customHeight="1" x14ac:dyDescent="0.2"/>
    <row r="1302" ht="21" customHeight="1" x14ac:dyDescent="0.2"/>
    <row r="1303" ht="21" customHeight="1" x14ac:dyDescent="0.2"/>
    <row r="1304" ht="21" customHeight="1" x14ac:dyDescent="0.2"/>
    <row r="1305" ht="21" customHeight="1" x14ac:dyDescent="0.2"/>
    <row r="1306" ht="21" customHeight="1" x14ac:dyDescent="0.2"/>
    <row r="1307" ht="21" customHeight="1" x14ac:dyDescent="0.2"/>
    <row r="1308" ht="21" customHeight="1" x14ac:dyDescent="0.2"/>
    <row r="1309" ht="21" customHeight="1" x14ac:dyDescent="0.2"/>
    <row r="1310" ht="21" customHeight="1" x14ac:dyDescent="0.2"/>
    <row r="1311" ht="21" customHeight="1" x14ac:dyDescent="0.2"/>
    <row r="1312" ht="21" customHeight="1" x14ac:dyDescent="0.2"/>
    <row r="1313" ht="21" customHeight="1" x14ac:dyDescent="0.2"/>
    <row r="1314" ht="21" customHeight="1" x14ac:dyDescent="0.2"/>
    <row r="1315" ht="21" customHeight="1" x14ac:dyDescent="0.2"/>
    <row r="1316" ht="21" customHeight="1" x14ac:dyDescent="0.2"/>
    <row r="1317" ht="21" customHeight="1" x14ac:dyDescent="0.2"/>
    <row r="1318" ht="21" customHeight="1" x14ac:dyDescent="0.2"/>
    <row r="1319" ht="21" customHeight="1" x14ac:dyDescent="0.2"/>
    <row r="1320" ht="21" customHeight="1" x14ac:dyDescent="0.2"/>
    <row r="1321" ht="21" customHeight="1" x14ac:dyDescent="0.2"/>
    <row r="1322" ht="21" customHeight="1" x14ac:dyDescent="0.2"/>
    <row r="1323" ht="21" customHeight="1" x14ac:dyDescent="0.2"/>
    <row r="1324" ht="21" customHeight="1" x14ac:dyDescent="0.2"/>
    <row r="1325" ht="21" customHeight="1" x14ac:dyDescent="0.2"/>
    <row r="1326" ht="21" customHeight="1" x14ac:dyDescent="0.2"/>
    <row r="1327" ht="21" customHeight="1" x14ac:dyDescent="0.2"/>
    <row r="1328" ht="21" customHeight="1" x14ac:dyDescent="0.2"/>
    <row r="1329" ht="21" customHeight="1" x14ac:dyDescent="0.2"/>
    <row r="1330" ht="21" customHeight="1" x14ac:dyDescent="0.2"/>
    <row r="1331" ht="21" customHeight="1" x14ac:dyDescent="0.2"/>
    <row r="1332" ht="21" customHeight="1" x14ac:dyDescent="0.2"/>
    <row r="1333" ht="21" customHeight="1" x14ac:dyDescent="0.2"/>
    <row r="1334" ht="21" customHeight="1" x14ac:dyDescent="0.2"/>
    <row r="1335" ht="21" customHeight="1" x14ac:dyDescent="0.2"/>
    <row r="1336" ht="21" customHeight="1" x14ac:dyDescent="0.2"/>
    <row r="1337" ht="21" customHeight="1" x14ac:dyDescent="0.2"/>
    <row r="1338" ht="21" customHeight="1" x14ac:dyDescent="0.2"/>
    <row r="1339" ht="21" customHeight="1" x14ac:dyDescent="0.2"/>
    <row r="1340" ht="21" customHeight="1" x14ac:dyDescent="0.2"/>
    <row r="1341" ht="21" customHeight="1" x14ac:dyDescent="0.2"/>
    <row r="1342" ht="21" customHeight="1" x14ac:dyDescent="0.2"/>
    <row r="1343" ht="21" customHeight="1" x14ac:dyDescent="0.2"/>
    <row r="1344" ht="21" customHeight="1" x14ac:dyDescent="0.2"/>
    <row r="1345" ht="21" customHeight="1" x14ac:dyDescent="0.2"/>
    <row r="1346" ht="21" customHeight="1" x14ac:dyDescent="0.2"/>
    <row r="1347" ht="21" customHeight="1" x14ac:dyDescent="0.2"/>
    <row r="1348" ht="21" customHeight="1" x14ac:dyDescent="0.2"/>
    <row r="1349" ht="21" customHeight="1" x14ac:dyDescent="0.2"/>
    <row r="1350" ht="21" customHeight="1" x14ac:dyDescent="0.2"/>
    <row r="1351" ht="21" customHeight="1" x14ac:dyDescent="0.2"/>
    <row r="1352" ht="21" customHeight="1" x14ac:dyDescent="0.2"/>
    <row r="1353" ht="21" customHeight="1" x14ac:dyDescent="0.2"/>
    <row r="1354" ht="21" customHeight="1" x14ac:dyDescent="0.2"/>
    <row r="1355" ht="21" customHeight="1" x14ac:dyDescent="0.2"/>
    <row r="1356" ht="21" customHeight="1" x14ac:dyDescent="0.2"/>
    <row r="1357" ht="21" customHeight="1" x14ac:dyDescent="0.2"/>
    <row r="1358" ht="21" customHeight="1" x14ac:dyDescent="0.2"/>
    <row r="1359" ht="21" customHeight="1" x14ac:dyDescent="0.2"/>
    <row r="1360" ht="21" customHeight="1" x14ac:dyDescent="0.2"/>
    <row r="1361" ht="21" customHeight="1" x14ac:dyDescent="0.2"/>
    <row r="1362" ht="21" customHeight="1" x14ac:dyDescent="0.2"/>
    <row r="1363" ht="21" customHeight="1" x14ac:dyDescent="0.2"/>
    <row r="1364" ht="21" customHeight="1" x14ac:dyDescent="0.2"/>
    <row r="1365" ht="21" customHeight="1" x14ac:dyDescent="0.2"/>
    <row r="1366" ht="21" customHeight="1" x14ac:dyDescent="0.2"/>
    <row r="1367" ht="21" customHeight="1" x14ac:dyDescent="0.2"/>
    <row r="1368" ht="21" customHeight="1" x14ac:dyDescent="0.2"/>
    <row r="1369" ht="21" customHeight="1" x14ac:dyDescent="0.2"/>
    <row r="1370" ht="21" customHeight="1" x14ac:dyDescent="0.2"/>
    <row r="1371" ht="21" customHeight="1" x14ac:dyDescent="0.2"/>
    <row r="1372" ht="21" customHeight="1" x14ac:dyDescent="0.2"/>
    <row r="1373" ht="21" customHeight="1" x14ac:dyDescent="0.2"/>
    <row r="1374" ht="21" customHeight="1" x14ac:dyDescent="0.2"/>
    <row r="1375" ht="21" customHeight="1" x14ac:dyDescent="0.2"/>
    <row r="1376" ht="21" customHeight="1" x14ac:dyDescent="0.2"/>
    <row r="1377" ht="21" customHeight="1" x14ac:dyDescent="0.2"/>
    <row r="1378" ht="21" customHeight="1" x14ac:dyDescent="0.2"/>
    <row r="1379" ht="21" customHeight="1" x14ac:dyDescent="0.2"/>
    <row r="1380" ht="21" customHeight="1" x14ac:dyDescent="0.2"/>
    <row r="1381" ht="21" customHeight="1" x14ac:dyDescent="0.2"/>
    <row r="1382" ht="21" customHeight="1" x14ac:dyDescent="0.2"/>
    <row r="1383" ht="21" customHeight="1" x14ac:dyDescent="0.2"/>
    <row r="1384" ht="21" customHeight="1" x14ac:dyDescent="0.2"/>
    <row r="1385" ht="21" customHeight="1" x14ac:dyDescent="0.2"/>
    <row r="1386" ht="21" customHeight="1" x14ac:dyDescent="0.2"/>
    <row r="1387" ht="21" customHeight="1" x14ac:dyDescent="0.2"/>
    <row r="1388" ht="21" customHeight="1" x14ac:dyDescent="0.2"/>
    <row r="1389" ht="21" customHeight="1" x14ac:dyDescent="0.2"/>
    <row r="1390" ht="21" customHeight="1" x14ac:dyDescent="0.2"/>
    <row r="1391" ht="21" customHeight="1" x14ac:dyDescent="0.2"/>
    <row r="1392" ht="21" customHeight="1" x14ac:dyDescent="0.2"/>
    <row r="1393" ht="21" customHeight="1" x14ac:dyDescent="0.2"/>
    <row r="1394" ht="21" customHeight="1" x14ac:dyDescent="0.2"/>
    <row r="1395" ht="21" customHeight="1" x14ac:dyDescent="0.2"/>
    <row r="1396" ht="21" customHeight="1" x14ac:dyDescent="0.2"/>
    <row r="1397" ht="21" customHeight="1" x14ac:dyDescent="0.2"/>
    <row r="1398" ht="21" customHeight="1" x14ac:dyDescent="0.2"/>
    <row r="1399" ht="21" customHeight="1" x14ac:dyDescent="0.2"/>
    <row r="1400" ht="21" customHeight="1" x14ac:dyDescent="0.2"/>
    <row r="1401" ht="21" customHeight="1" x14ac:dyDescent="0.2"/>
    <row r="1402" ht="21" customHeight="1" x14ac:dyDescent="0.2"/>
    <row r="1403" ht="21" customHeight="1" x14ac:dyDescent="0.2"/>
    <row r="1404" ht="21" customHeight="1" x14ac:dyDescent="0.2"/>
    <row r="1405" ht="21" customHeight="1" x14ac:dyDescent="0.2"/>
    <row r="1406" ht="21" customHeight="1" x14ac:dyDescent="0.2"/>
    <row r="1407" ht="21" customHeight="1" x14ac:dyDescent="0.2"/>
    <row r="1408" ht="21" customHeight="1" x14ac:dyDescent="0.2"/>
    <row r="1409" ht="21" customHeight="1" x14ac:dyDescent="0.2"/>
    <row r="1410" ht="21" customHeight="1" x14ac:dyDescent="0.2"/>
    <row r="1411" ht="21" customHeight="1" x14ac:dyDescent="0.2"/>
    <row r="1412" ht="21" customHeight="1" x14ac:dyDescent="0.2"/>
    <row r="1413" ht="21" customHeight="1" x14ac:dyDescent="0.2"/>
    <row r="1414" ht="21" customHeight="1" x14ac:dyDescent="0.2"/>
    <row r="1415" ht="21" customHeight="1" x14ac:dyDescent="0.2"/>
    <row r="1416" ht="21" customHeight="1" x14ac:dyDescent="0.2"/>
    <row r="1417" ht="21" customHeight="1" x14ac:dyDescent="0.2"/>
    <row r="1418" ht="21" customHeight="1" x14ac:dyDescent="0.2"/>
    <row r="1419" ht="21" customHeight="1" x14ac:dyDescent="0.2"/>
    <row r="1420" ht="21" customHeight="1" x14ac:dyDescent="0.2"/>
    <row r="1421" ht="21" customHeight="1" x14ac:dyDescent="0.2"/>
    <row r="1422" ht="21" customHeight="1" x14ac:dyDescent="0.2"/>
    <row r="1423" ht="21" customHeight="1" x14ac:dyDescent="0.2"/>
    <row r="1424" ht="21" customHeight="1" x14ac:dyDescent="0.2"/>
    <row r="1425" ht="21" customHeight="1" x14ac:dyDescent="0.2"/>
    <row r="1426" ht="21" customHeight="1" x14ac:dyDescent="0.2"/>
    <row r="1427" ht="21" customHeight="1" x14ac:dyDescent="0.2"/>
    <row r="1428" ht="21" customHeight="1" x14ac:dyDescent="0.2"/>
    <row r="1429" ht="21" customHeight="1" x14ac:dyDescent="0.2"/>
    <row r="1430" ht="21" customHeight="1" x14ac:dyDescent="0.2"/>
    <row r="1431" ht="21" customHeight="1" x14ac:dyDescent="0.2"/>
    <row r="1432" ht="21" customHeight="1" x14ac:dyDescent="0.2"/>
    <row r="1433" ht="21" customHeight="1" x14ac:dyDescent="0.2"/>
    <row r="1434" ht="21" customHeight="1" x14ac:dyDescent="0.2"/>
    <row r="1435" ht="21" customHeight="1" x14ac:dyDescent="0.2"/>
    <row r="1436" ht="21" customHeight="1" x14ac:dyDescent="0.2"/>
    <row r="1437" ht="21" customHeight="1" x14ac:dyDescent="0.2"/>
    <row r="1438" ht="21" customHeight="1" x14ac:dyDescent="0.2"/>
    <row r="1439" ht="21" customHeight="1" x14ac:dyDescent="0.2"/>
    <row r="1440" ht="21" customHeight="1" x14ac:dyDescent="0.2"/>
    <row r="1441" ht="21" customHeight="1" x14ac:dyDescent="0.2"/>
    <row r="1442" ht="21" customHeight="1" x14ac:dyDescent="0.2"/>
    <row r="1443" ht="21" customHeight="1" x14ac:dyDescent="0.2"/>
    <row r="1444" ht="21" customHeight="1" x14ac:dyDescent="0.2"/>
    <row r="1445" ht="21" customHeight="1" x14ac:dyDescent="0.2"/>
    <row r="1446" ht="21" customHeight="1" x14ac:dyDescent="0.2"/>
    <row r="1447" ht="21" customHeight="1" x14ac:dyDescent="0.2"/>
    <row r="1448" ht="21" customHeight="1" x14ac:dyDescent="0.2"/>
    <row r="1449" ht="21" customHeight="1" x14ac:dyDescent="0.2"/>
    <row r="1450" ht="21" customHeight="1" x14ac:dyDescent="0.2"/>
    <row r="1451" ht="21" customHeight="1" x14ac:dyDescent="0.2"/>
    <row r="1452" ht="21" customHeight="1" x14ac:dyDescent="0.2"/>
    <row r="1453" ht="21" customHeight="1" x14ac:dyDescent="0.2"/>
    <row r="1454" ht="21" customHeight="1" x14ac:dyDescent="0.2"/>
    <row r="1455" ht="21" customHeight="1" x14ac:dyDescent="0.2"/>
    <row r="1456" ht="21" customHeight="1" x14ac:dyDescent="0.2"/>
    <row r="1457" ht="21" customHeight="1" x14ac:dyDescent="0.2"/>
    <row r="1458" ht="21" customHeight="1" x14ac:dyDescent="0.2"/>
    <row r="1459" ht="21" customHeight="1" x14ac:dyDescent="0.2"/>
    <row r="1460" ht="21" customHeight="1" x14ac:dyDescent="0.2"/>
    <row r="1461" ht="21" customHeight="1" x14ac:dyDescent="0.2"/>
    <row r="1462" ht="21" customHeight="1" x14ac:dyDescent="0.2"/>
    <row r="1463" ht="21" customHeight="1" x14ac:dyDescent="0.2"/>
    <row r="1464" ht="21" customHeight="1" x14ac:dyDescent="0.2"/>
    <row r="1465" ht="21" customHeight="1" x14ac:dyDescent="0.2"/>
    <row r="1466" ht="21" customHeight="1" x14ac:dyDescent="0.2"/>
    <row r="1467" ht="21" customHeight="1" x14ac:dyDescent="0.2"/>
    <row r="1468" ht="21" customHeight="1" x14ac:dyDescent="0.2"/>
    <row r="1469" ht="21" customHeight="1" x14ac:dyDescent="0.2"/>
    <row r="1470" ht="21" customHeight="1" x14ac:dyDescent="0.2"/>
    <row r="1471" ht="21" customHeight="1" x14ac:dyDescent="0.2"/>
    <row r="1472" ht="21" customHeight="1" x14ac:dyDescent="0.2"/>
    <row r="1473" ht="21" customHeight="1" x14ac:dyDescent="0.2"/>
    <row r="1474" ht="21" customHeight="1" x14ac:dyDescent="0.2"/>
    <row r="1475" ht="21" customHeight="1" x14ac:dyDescent="0.2"/>
    <row r="1476" ht="21" customHeight="1" x14ac:dyDescent="0.2"/>
    <row r="1477" ht="21" customHeight="1" x14ac:dyDescent="0.2"/>
    <row r="1478" ht="21" customHeight="1" x14ac:dyDescent="0.2"/>
    <row r="1479" ht="21" customHeight="1" x14ac:dyDescent="0.2"/>
    <row r="1480" ht="21" customHeight="1" x14ac:dyDescent="0.2"/>
    <row r="1481" ht="21" customHeight="1" x14ac:dyDescent="0.2"/>
    <row r="1482" ht="21" customHeight="1" x14ac:dyDescent="0.2"/>
    <row r="1483" ht="21" customHeight="1" x14ac:dyDescent="0.2"/>
    <row r="1484" ht="21" customHeight="1" x14ac:dyDescent="0.2"/>
    <row r="1485" ht="21" customHeight="1" x14ac:dyDescent="0.2"/>
    <row r="1486" ht="21" customHeight="1" x14ac:dyDescent="0.2"/>
    <row r="1487" ht="21" customHeight="1" x14ac:dyDescent="0.2"/>
    <row r="1488" ht="21" customHeight="1" x14ac:dyDescent="0.2"/>
    <row r="1489" ht="21" customHeight="1" x14ac:dyDescent="0.2"/>
    <row r="1490" ht="21" customHeight="1" x14ac:dyDescent="0.2"/>
    <row r="1491" ht="21" customHeight="1" x14ac:dyDescent="0.2"/>
    <row r="1492" ht="21" customHeight="1" x14ac:dyDescent="0.2"/>
    <row r="1493" ht="21" customHeight="1" x14ac:dyDescent="0.2"/>
    <row r="1494" ht="21" customHeight="1" x14ac:dyDescent="0.2"/>
    <row r="1495" ht="21" customHeight="1" x14ac:dyDescent="0.2"/>
    <row r="1496" ht="21" customHeight="1" x14ac:dyDescent="0.2"/>
    <row r="1497" ht="21" customHeight="1" x14ac:dyDescent="0.2"/>
    <row r="1498" ht="21" customHeight="1" x14ac:dyDescent="0.2"/>
    <row r="1499" ht="21" customHeight="1" x14ac:dyDescent="0.2"/>
    <row r="1500" ht="21" customHeight="1" x14ac:dyDescent="0.2"/>
    <row r="1501" ht="21" customHeight="1" x14ac:dyDescent="0.2"/>
    <row r="1502" ht="21" customHeight="1" x14ac:dyDescent="0.2"/>
    <row r="1503" ht="21" customHeight="1" x14ac:dyDescent="0.2"/>
    <row r="1504" ht="21" customHeight="1" x14ac:dyDescent="0.2"/>
    <row r="1505" ht="21" customHeight="1" x14ac:dyDescent="0.2"/>
    <row r="1506" ht="21" customHeight="1" x14ac:dyDescent="0.2"/>
    <row r="1507" ht="21" customHeight="1" x14ac:dyDescent="0.2"/>
    <row r="1508" ht="21" customHeight="1" x14ac:dyDescent="0.2"/>
    <row r="1509" ht="21" customHeight="1" x14ac:dyDescent="0.2"/>
    <row r="1510" ht="21" customHeight="1" x14ac:dyDescent="0.2"/>
    <row r="1511" ht="21" customHeight="1" x14ac:dyDescent="0.2"/>
    <row r="1512" ht="21" customHeight="1" x14ac:dyDescent="0.2"/>
    <row r="1513" ht="21" customHeight="1" x14ac:dyDescent="0.2"/>
    <row r="1514" ht="21" customHeight="1" x14ac:dyDescent="0.2"/>
    <row r="1515" ht="21" customHeight="1" x14ac:dyDescent="0.2"/>
    <row r="1516" ht="21" customHeight="1" x14ac:dyDescent="0.2"/>
    <row r="1517" ht="21" customHeight="1" x14ac:dyDescent="0.2"/>
    <row r="1518" ht="21" customHeight="1" x14ac:dyDescent="0.2"/>
    <row r="1519" ht="21" customHeight="1" x14ac:dyDescent="0.2"/>
    <row r="1520" ht="21" customHeight="1" x14ac:dyDescent="0.2"/>
    <row r="1521" ht="21" customHeight="1" x14ac:dyDescent="0.2"/>
    <row r="1522" ht="21" customHeight="1" x14ac:dyDescent="0.2"/>
    <row r="1523" ht="21" customHeight="1" x14ac:dyDescent="0.2"/>
    <row r="1524" ht="21" customHeight="1" x14ac:dyDescent="0.2"/>
    <row r="1525" ht="21" customHeight="1" x14ac:dyDescent="0.2"/>
    <row r="1526" ht="21" customHeight="1" x14ac:dyDescent="0.2"/>
    <row r="1527" ht="21" customHeight="1" x14ac:dyDescent="0.2"/>
    <row r="1528" ht="21" customHeight="1" x14ac:dyDescent="0.2"/>
    <row r="1529" ht="21" customHeight="1" x14ac:dyDescent="0.2"/>
    <row r="1530" ht="21" customHeight="1" x14ac:dyDescent="0.2"/>
    <row r="1531" ht="21" customHeight="1" x14ac:dyDescent="0.2"/>
    <row r="1532" ht="21" customHeight="1" x14ac:dyDescent="0.2"/>
    <row r="1533" ht="21" customHeight="1" x14ac:dyDescent="0.2"/>
    <row r="1534" ht="21" customHeight="1" x14ac:dyDescent="0.2"/>
    <row r="1535" ht="21" customHeight="1" x14ac:dyDescent="0.2"/>
    <row r="1536" ht="21" customHeight="1" x14ac:dyDescent="0.2"/>
    <row r="1537" ht="21" customHeight="1" x14ac:dyDescent="0.2"/>
    <row r="1538" ht="21" customHeight="1" x14ac:dyDescent="0.2"/>
    <row r="1539" ht="21" customHeight="1" x14ac:dyDescent="0.2"/>
    <row r="1540" ht="21" customHeight="1" x14ac:dyDescent="0.2"/>
    <row r="1541" ht="21" customHeight="1" x14ac:dyDescent="0.2"/>
    <row r="1542" ht="21" customHeight="1" x14ac:dyDescent="0.2"/>
    <row r="1543" ht="21" customHeight="1" x14ac:dyDescent="0.2"/>
    <row r="1544" ht="21" customHeight="1" x14ac:dyDescent="0.2"/>
    <row r="1545" ht="21" customHeight="1" x14ac:dyDescent="0.2"/>
    <row r="1546" ht="21" customHeight="1" x14ac:dyDescent="0.2"/>
    <row r="1547" ht="21" customHeight="1" x14ac:dyDescent="0.2"/>
  </sheetData>
  <mergeCells count="213">
    <mergeCell ref="F1:R1"/>
    <mergeCell ref="G66:J66"/>
    <mergeCell ref="L66:O66"/>
    <mergeCell ref="Q66:T66"/>
    <mergeCell ref="V66:Y66"/>
    <mergeCell ref="G67:J67"/>
    <mergeCell ref="L67:O67"/>
    <mergeCell ref="Q67:T67"/>
    <mergeCell ref="V67:Y67"/>
    <mergeCell ref="G63:J63"/>
    <mergeCell ref="L63:O63"/>
    <mergeCell ref="Q63:T63"/>
    <mergeCell ref="V63:Y63"/>
    <mergeCell ref="G64:J64"/>
    <mergeCell ref="L64:O64"/>
    <mergeCell ref="Q64:T64"/>
    <mergeCell ref="V64:Y64"/>
    <mergeCell ref="G65:J65"/>
    <mergeCell ref="L65:O65"/>
    <mergeCell ref="Q65:T65"/>
    <mergeCell ref="V65:Y65"/>
    <mergeCell ref="L16:O16"/>
    <mergeCell ref="L17:O17"/>
    <mergeCell ref="L18:O18"/>
    <mergeCell ref="B6:E6"/>
    <mergeCell ref="B4:E4"/>
    <mergeCell ref="G4:Y4"/>
    <mergeCell ref="G6:Y6"/>
    <mergeCell ref="G61:J61"/>
    <mergeCell ref="L61:O61"/>
    <mergeCell ref="Q61:T61"/>
    <mergeCell ref="V61:Y61"/>
    <mergeCell ref="G62:J62"/>
    <mergeCell ref="L62:O62"/>
    <mergeCell ref="Q62:T62"/>
    <mergeCell ref="V62:Y62"/>
    <mergeCell ref="B11:E11"/>
    <mergeCell ref="G11:Y11"/>
    <mergeCell ref="B13:E13"/>
    <mergeCell ref="G13:J13"/>
    <mergeCell ref="L13:O13"/>
    <mergeCell ref="Q13:T13"/>
    <mergeCell ref="V13:Y13"/>
    <mergeCell ref="G7:Y7"/>
    <mergeCell ref="G9:Y9"/>
    <mergeCell ref="B9:E9"/>
    <mergeCell ref="L14:O14"/>
    <mergeCell ref="L15:O15"/>
    <mergeCell ref="L19:O19"/>
    <mergeCell ref="G14:J14"/>
    <mergeCell ref="G15:J15"/>
    <mergeCell ref="G16:J16"/>
    <mergeCell ref="G17:J17"/>
    <mergeCell ref="G18:J18"/>
    <mergeCell ref="G19:J19"/>
    <mergeCell ref="V14:Y14"/>
    <mergeCell ref="V15:Y15"/>
    <mergeCell ref="V16:Y16"/>
    <mergeCell ref="V17:Y17"/>
    <mergeCell ref="V18:Y18"/>
    <mergeCell ref="V19:Y19"/>
    <mergeCell ref="Q14:T14"/>
    <mergeCell ref="Q15:T15"/>
    <mergeCell ref="Q16:T16"/>
    <mergeCell ref="Q17:T17"/>
    <mergeCell ref="Q18:T18"/>
    <mergeCell ref="Q19:T19"/>
    <mergeCell ref="B21:E21"/>
    <mergeCell ref="G21:J21"/>
    <mergeCell ref="L21:O21"/>
    <mergeCell ref="Q21:T21"/>
    <mergeCell ref="V21:Y21"/>
    <mergeCell ref="G22:J22"/>
    <mergeCell ref="L22:O22"/>
    <mergeCell ref="Q22:T22"/>
    <mergeCell ref="V22:Y22"/>
    <mergeCell ref="Q26:T26"/>
    <mergeCell ref="V26:Y26"/>
    <mergeCell ref="G23:J23"/>
    <mergeCell ref="L23:O23"/>
    <mergeCell ref="Q23:T23"/>
    <mergeCell ref="V23:Y23"/>
    <mergeCell ref="G24:J24"/>
    <mergeCell ref="L24:O24"/>
    <mergeCell ref="Q24:T24"/>
    <mergeCell ref="V24:Y24"/>
    <mergeCell ref="G25:J25"/>
    <mergeCell ref="B37:E37"/>
    <mergeCell ref="G34:J34"/>
    <mergeCell ref="L34:O34"/>
    <mergeCell ref="Q34:T34"/>
    <mergeCell ref="G35:J35"/>
    <mergeCell ref="L35:O35"/>
    <mergeCell ref="Q35:T35"/>
    <mergeCell ref="G32:J32"/>
    <mergeCell ref="L32:O32"/>
    <mergeCell ref="Q32:T32"/>
    <mergeCell ref="G33:J33"/>
    <mergeCell ref="L33:O33"/>
    <mergeCell ref="Q33:T33"/>
    <mergeCell ref="G43:J43"/>
    <mergeCell ref="L37:O37"/>
    <mergeCell ref="L38:O38"/>
    <mergeCell ref="L39:O39"/>
    <mergeCell ref="L40:O40"/>
    <mergeCell ref="L41:O41"/>
    <mergeCell ref="L42:O42"/>
    <mergeCell ref="L43:O43"/>
    <mergeCell ref="G37:J37"/>
    <mergeCell ref="G38:J38"/>
    <mergeCell ref="G39:J39"/>
    <mergeCell ref="G40:J40"/>
    <mergeCell ref="G41:J41"/>
    <mergeCell ref="G42:J42"/>
    <mergeCell ref="Q43:T43"/>
    <mergeCell ref="V37:Y37"/>
    <mergeCell ref="V38:Y38"/>
    <mergeCell ref="V39:Y39"/>
    <mergeCell ref="V40:Y40"/>
    <mergeCell ref="V41:Y41"/>
    <mergeCell ref="V42:Y42"/>
    <mergeCell ref="V43:Y43"/>
    <mergeCell ref="Q37:T37"/>
    <mergeCell ref="Q38:T38"/>
    <mergeCell ref="Q39:T39"/>
    <mergeCell ref="Q40:T40"/>
    <mergeCell ref="Q41:T41"/>
    <mergeCell ref="Q42:T42"/>
    <mergeCell ref="V51:Y51"/>
    <mergeCell ref="G49:J49"/>
    <mergeCell ref="L49:O49"/>
    <mergeCell ref="Q49:T49"/>
    <mergeCell ref="V45:Y45"/>
    <mergeCell ref="V46:Y46"/>
    <mergeCell ref="V47:Y47"/>
    <mergeCell ref="V48:Y48"/>
    <mergeCell ref="V49:Y49"/>
    <mergeCell ref="G47:J47"/>
    <mergeCell ref="L47:O47"/>
    <mergeCell ref="Q47:T47"/>
    <mergeCell ref="G48:J48"/>
    <mergeCell ref="L48:O48"/>
    <mergeCell ref="Q48:T48"/>
    <mergeCell ref="G45:J45"/>
    <mergeCell ref="L45:O45"/>
    <mergeCell ref="Q45:T45"/>
    <mergeCell ref="G46:J46"/>
    <mergeCell ref="L46:O46"/>
    <mergeCell ref="Q46:T46"/>
    <mergeCell ref="G50:J50"/>
    <mergeCell ref="L50:O50"/>
    <mergeCell ref="Q50:T50"/>
    <mergeCell ref="V59:Y59"/>
    <mergeCell ref="G56:J56"/>
    <mergeCell ref="L56:O56"/>
    <mergeCell ref="Q56:T56"/>
    <mergeCell ref="V56:Y56"/>
    <mergeCell ref="G57:J57"/>
    <mergeCell ref="L57:O57"/>
    <mergeCell ref="Q57:T57"/>
    <mergeCell ref="V57:Y57"/>
    <mergeCell ref="G58:J58"/>
    <mergeCell ref="L58:O58"/>
    <mergeCell ref="Q58:T58"/>
    <mergeCell ref="V58:Y58"/>
    <mergeCell ref="B1:D1"/>
    <mergeCell ref="T1:X1"/>
    <mergeCell ref="V35:Y35"/>
    <mergeCell ref="V29:Y29"/>
    <mergeCell ref="V30:Y30"/>
    <mergeCell ref="V31:Y31"/>
    <mergeCell ref="V32:Y32"/>
    <mergeCell ref="V33:Y33"/>
    <mergeCell ref="V34:Y34"/>
    <mergeCell ref="B2:X2"/>
    <mergeCell ref="G30:J30"/>
    <mergeCell ref="L30:O30"/>
    <mergeCell ref="Q30:T30"/>
    <mergeCell ref="G31:J31"/>
    <mergeCell ref="L31:O31"/>
    <mergeCell ref="Q31:T31"/>
    <mergeCell ref="G27:J27"/>
    <mergeCell ref="L27:O27"/>
    <mergeCell ref="Q27:T27"/>
    <mergeCell ref="L25:O25"/>
    <mergeCell ref="Q25:T25"/>
    <mergeCell ref="V25:Y25"/>
    <mergeCell ref="G26:J26"/>
    <mergeCell ref="L26:O26"/>
    <mergeCell ref="V27:Y27"/>
    <mergeCell ref="G29:J29"/>
    <mergeCell ref="L29:O29"/>
    <mergeCell ref="Q29:T29"/>
    <mergeCell ref="V50:Y50"/>
    <mergeCell ref="G51:J51"/>
    <mergeCell ref="L51:O51"/>
    <mergeCell ref="Q51:T51"/>
    <mergeCell ref="C70:Y71"/>
    <mergeCell ref="G54:J54"/>
    <mergeCell ref="L54:O54"/>
    <mergeCell ref="Q54:T54"/>
    <mergeCell ref="V54:Y54"/>
    <mergeCell ref="G55:J55"/>
    <mergeCell ref="L55:O55"/>
    <mergeCell ref="Q55:T55"/>
    <mergeCell ref="V55:Y55"/>
    <mergeCell ref="G53:J53"/>
    <mergeCell ref="L53:O53"/>
    <mergeCell ref="Q53:T53"/>
    <mergeCell ref="V53:Y53"/>
    <mergeCell ref="G59:J59"/>
    <mergeCell ref="L59:O59"/>
    <mergeCell ref="Q59:T59"/>
  </mergeCells>
  <hyperlinks>
    <hyperlink ref="Y2" location="الفهرس!A1" display="عودة" xr:uid="{00000000-0004-0000-0100-000000000000}"/>
  </hyperlinks>
  <pageMargins left="0.7" right="0.7" top="0.75" bottom="0.75" header="0.3" footer="0.3"/>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Y1489"/>
  <sheetViews>
    <sheetView rightToLeft="1" zoomScaleNormal="100" workbookViewId="0">
      <selection activeCell="F1" sqref="F1:R1"/>
    </sheetView>
  </sheetViews>
  <sheetFormatPr defaultColWidth="9.125" defaultRowHeight="15.75" x14ac:dyDescent="0.2"/>
  <cols>
    <col min="1" max="1" width="3.75" style="1" customWidth="1"/>
    <col min="2" max="5" width="7.75" style="1" customWidth="1"/>
    <col min="6" max="6" width="3.75" style="1" customWidth="1"/>
    <col min="7" max="104" width="7.75" style="1" customWidth="1"/>
    <col min="105" max="16384" width="9.125" style="1"/>
  </cols>
  <sheetData>
    <row r="1" spans="2:25" ht="21" customHeight="1" thickBot="1" x14ac:dyDescent="0.25">
      <c r="B1" s="82"/>
      <c r="C1" s="82"/>
      <c r="D1" s="82"/>
      <c r="F1" s="98"/>
      <c r="G1" s="98"/>
      <c r="H1" s="98"/>
      <c r="I1" s="98"/>
      <c r="J1" s="98"/>
      <c r="K1" s="98"/>
      <c r="L1" s="98"/>
      <c r="M1" s="98"/>
      <c r="N1" s="98"/>
      <c r="O1" s="98"/>
      <c r="P1" s="98"/>
      <c r="Q1" s="98"/>
      <c r="R1" s="98"/>
      <c r="T1" s="81"/>
      <c r="U1" s="81"/>
      <c r="V1" s="81"/>
      <c r="W1" s="81"/>
      <c r="X1" s="81"/>
    </row>
    <row r="2" spans="2:25" ht="21" customHeight="1" thickBot="1" x14ac:dyDescent="0.25">
      <c r="B2" s="117" t="s">
        <v>1</v>
      </c>
      <c r="C2" s="118"/>
      <c r="D2" s="118"/>
      <c r="E2" s="118"/>
      <c r="F2" s="118"/>
      <c r="G2" s="118"/>
      <c r="H2" s="118"/>
      <c r="I2" s="118"/>
      <c r="J2" s="118"/>
      <c r="K2" s="118"/>
      <c r="L2" s="118"/>
      <c r="M2" s="118"/>
      <c r="N2" s="118"/>
      <c r="O2" s="118"/>
      <c r="P2" s="118"/>
      <c r="Q2" s="118"/>
      <c r="R2" s="118"/>
      <c r="S2" s="118"/>
      <c r="T2" s="118"/>
      <c r="U2" s="118"/>
      <c r="V2" s="118"/>
      <c r="W2" s="118"/>
      <c r="X2" s="119"/>
      <c r="Y2" s="3" t="s">
        <v>102</v>
      </c>
    </row>
    <row r="3" spans="2:25" ht="21" customHeight="1" thickBot="1" x14ac:dyDescent="0.25"/>
    <row r="4" spans="2:25" ht="21" customHeight="1" thickBot="1" x14ac:dyDescent="0.25">
      <c r="B4" s="120" t="s">
        <v>198</v>
      </c>
      <c r="C4" s="121"/>
      <c r="D4" s="121"/>
      <c r="E4" s="122"/>
      <c r="G4" s="123" t="s">
        <v>199</v>
      </c>
      <c r="H4" s="124"/>
      <c r="I4" s="124"/>
      <c r="J4" s="124"/>
      <c r="K4" s="124"/>
      <c r="L4" s="124"/>
      <c r="M4" s="124"/>
      <c r="N4" s="124"/>
      <c r="O4" s="124"/>
      <c r="P4" s="124"/>
      <c r="Q4" s="124"/>
      <c r="R4" s="124"/>
      <c r="S4" s="124"/>
      <c r="T4" s="124"/>
      <c r="U4" s="124"/>
      <c r="V4" s="124"/>
      <c r="W4" s="124"/>
      <c r="X4" s="124"/>
      <c r="Y4" s="125"/>
    </row>
    <row r="5" spans="2:25" ht="21" customHeight="1" thickBot="1" x14ac:dyDescent="0.25"/>
    <row r="6" spans="2:25" ht="21" customHeight="1" thickBot="1" x14ac:dyDescent="0.25">
      <c r="B6" s="108" t="s">
        <v>200</v>
      </c>
      <c r="C6" s="109"/>
      <c r="D6" s="109"/>
      <c r="E6" s="110"/>
      <c r="G6" s="5">
        <v>1</v>
      </c>
      <c r="H6" s="132" t="s">
        <v>201</v>
      </c>
      <c r="I6" s="132"/>
      <c r="J6" s="132"/>
      <c r="K6" s="132"/>
      <c r="L6" s="132"/>
      <c r="M6" s="132"/>
      <c r="N6" s="132"/>
      <c r="O6" s="132"/>
      <c r="P6" s="132"/>
      <c r="Q6" s="132"/>
      <c r="R6" s="132"/>
      <c r="S6" s="132"/>
      <c r="T6" s="132"/>
      <c r="U6" s="132"/>
      <c r="V6" s="132"/>
      <c r="W6" s="132"/>
      <c r="X6" s="132"/>
      <c r="Y6" s="132"/>
    </row>
    <row r="7" spans="2:25" ht="21" customHeight="1" x14ac:dyDescent="0.2">
      <c r="G7" s="6">
        <f>G6+1</f>
        <v>2</v>
      </c>
      <c r="H7" s="132" t="s">
        <v>202</v>
      </c>
      <c r="I7" s="132"/>
      <c r="J7" s="132"/>
      <c r="K7" s="132"/>
      <c r="L7" s="132"/>
      <c r="M7" s="132"/>
      <c r="N7" s="132"/>
      <c r="O7" s="132"/>
      <c r="P7" s="132"/>
      <c r="Q7" s="132"/>
      <c r="R7" s="132"/>
      <c r="S7" s="132"/>
      <c r="T7" s="132"/>
      <c r="U7" s="132"/>
      <c r="V7" s="132"/>
      <c r="W7" s="132"/>
      <c r="X7" s="132"/>
      <c r="Y7" s="132"/>
    </row>
    <row r="8" spans="2:25" ht="21" customHeight="1" x14ac:dyDescent="0.2">
      <c r="G8" s="6">
        <f t="shared" ref="G8:G15" si="0">G7+1</f>
        <v>3</v>
      </c>
      <c r="H8" s="132" t="s">
        <v>203</v>
      </c>
      <c r="I8" s="132"/>
      <c r="J8" s="132"/>
      <c r="K8" s="132"/>
      <c r="L8" s="132"/>
      <c r="M8" s="132"/>
      <c r="N8" s="132"/>
      <c r="O8" s="132"/>
      <c r="P8" s="132"/>
      <c r="Q8" s="132"/>
      <c r="R8" s="132"/>
      <c r="S8" s="132"/>
      <c r="T8" s="132"/>
      <c r="U8" s="132"/>
      <c r="V8" s="132"/>
      <c r="W8" s="132"/>
      <c r="X8" s="132"/>
      <c r="Y8" s="132"/>
    </row>
    <row r="9" spans="2:25" ht="21" customHeight="1" x14ac:dyDescent="0.2">
      <c r="G9" s="6">
        <f t="shared" si="0"/>
        <v>4</v>
      </c>
      <c r="H9" s="132" t="s">
        <v>204</v>
      </c>
      <c r="I9" s="132"/>
      <c r="J9" s="132"/>
      <c r="K9" s="132"/>
      <c r="L9" s="132"/>
      <c r="M9" s="132"/>
      <c r="N9" s="132"/>
      <c r="O9" s="132"/>
      <c r="P9" s="132"/>
      <c r="Q9" s="132"/>
      <c r="R9" s="132"/>
      <c r="S9" s="132"/>
      <c r="T9" s="132"/>
      <c r="U9" s="132"/>
      <c r="V9" s="132"/>
      <c r="W9" s="132"/>
      <c r="X9" s="132"/>
      <c r="Y9" s="132"/>
    </row>
    <row r="10" spans="2:25" ht="21" customHeight="1" x14ac:dyDescent="0.2">
      <c r="G10" s="6">
        <f t="shared" si="0"/>
        <v>5</v>
      </c>
      <c r="H10" s="132" t="s">
        <v>210</v>
      </c>
      <c r="I10" s="132"/>
      <c r="J10" s="132"/>
      <c r="K10" s="132"/>
      <c r="L10" s="132"/>
      <c r="M10" s="132"/>
      <c r="N10" s="132"/>
      <c r="O10" s="132"/>
      <c r="P10" s="132"/>
      <c r="Q10" s="132"/>
      <c r="R10" s="132"/>
      <c r="S10" s="132"/>
      <c r="T10" s="132"/>
      <c r="U10" s="132"/>
      <c r="V10" s="132"/>
      <c r="W10" s="132"/>
      <c r="X10" s="132"/>
      <c r="Y10" s="132"/>
    </row>
    <row r="11" spans="2:25" ht="21" customHeight="1" x14ac:dyDescent="0.2">
      <c r="G11" s="6">
        <f t="shared" si="0"/>
        <v>6</v>
      </c>
      <c r="H11" s="132" t="s">
        <v>205</v>
      </c>
      <c r="I11" s="132"/>
      <c r="J11" s="132"/>
      <c r="K11" s="132"/>
      <c r="L11" s="132"/>
      <c r="M11" s="132"/>
      <c r="N11" s="132"/>
      <c r="O11" s="132"/>
      <c r="P11" s="132"/>
      <c r="Q11" s="132"/>
      <c r="R11" s="132"/>
      <c r="S11" s="132"/>
      <c r="T11" s="132"/>
      <c r="U11" s="132"/>
      <c r="V11" s="132"/>
      <c r="W11" s="132"/>
      <c r="X11" s="132"/>
      <c r="Y11" s="132"/>
    </row>
    <row r="12" spans="2:25" ht="21" customHeight="1" x14ac:dyDescent="0.2">
      <c r="G12" s="6">
        <f t="shared" si="0"/>
        <v>7</v>
      </c>
      <c r="H12" s="132" t="s">
        <v>206</v>
      </c>
      <c r="I12" s="132"/>
      <c r="J12" s="132"/>
      <c r="K12" s="132"/>
      <c r="L12" s="132"/>
      <c r="M12" s="132"/>
      <c r="N12" s="132"/>
      <c r="O12" s="132"/>
      <c r="P12" s="132"/>
      <c r="Q12" s="132"/>
      <c r="R12" s="132"/>
      <c r="S12" s="132"/>
      <c r="T12" s="132"/>
      <c r="U12" s="132"/>
      <c r="V12" s="132"/>
      <c r="W12" s="132"/>
      <c r="X12" s="132"/>
      <c r="Y12" s="132"/>
    </row>
    <row r="13" spans="2:25" ht="21" customHeight="1" x14ac:dyDescent="0.2">
      <c r="G13" s="6">
        <f t="shared" si="0"/>
        <v>8</v>
      </c>
      <c r="H13" s="132" t="s">
        <v>207</v>
      </c>
      <c r="I13" s="132"/>
      <c r="J13" s="132"/>
      <c r="K13" s="132"/>
      <c r="L13" s="132"/>
      <c r="M13" s="132"/>
      <c r="N13" s="132"/>
      <c r="O13" s="132"/>
      <c r="P13" s="132"/>
      <c r="Q13" s="132"/>
      <c r="R13" s="132"/>
      <c r="S13" s="132"/>
      <c r="T13" s="132"/>
      <c r="U13" s="132"/>
      <c r="V13" s="132"/>
      <c r="W13" s="132"/>
      <c r="X13" s="132"/>
      <c r="Y13" s="132"/>
    </row>
    <row r="14" spans="2:25" ht="21" customHeight="1" x14ac:dyDescent="0.2">
      <c r="G14" s="6">
        <f t="shared" si="0"/>
        <v>9</v>
      </c>
      <c r="H14" s="132" t="s">
        <v>208</v>
      </c>
      <c r="I14" s="132"/>
      <c r="J14" s="132"/>
      <c r="K14" s="132"/>
      <c r="L14" s="132"/>
      <c r="M14" s="132"/>
      <c r="N14" s="132"/>
      <c r="O14" s="132"/>
      <c r="P14" s="132"/>
      <c r="Q14" s="132"/>
      <c r="R14" s="132"/>
      <c r="S14" s="132"/>
      <c r="T14" s="132"/>
      <c r="U14" s="132"/>
      <c r="V14" s="132"/>
      <c r="W14" s="132"/>
      <c r="X14" s="132"/>
      <c r="Y14" s="132"/>
    </row>
    <row r="15" spans="2:25" ht="21" customHeight="1" x14ac:dyDescent="0.2">
      <c r="G15" s="6">
        <f t="shared" si="0"/>
        <v>10</v>
      </c>
      <c r="H15" s="132" t="s">
        <v>209</v>
      </c>
      <c r="I15" s="132"/>
      <c r="J15" s="132"/>
      <c r="K15" s="132"/>
      <c r="L15" s="132"/>
      <c r="M15" s="132"/>
      <c r="N15" s="132"/>
      <c r="O15" s="132"/>
      <c r="P15" s="132"/>
      <c r="Q15" s="132"/>
      <c r="R15" s="132"/>
      <c r="S15" s="132"/>
      <c r="T15" s="132"/>
      <c r="U15" s="132"/>
      <c r="V15" s="132"/>
      <c r="W15" s="132"/>
      <c r="X15" s="132"/>
      <c r="Y15" s="132"/>
    </row>
    <row r="16" spans="2:25" ht="21" customHeight="1" thickBot="1" x14ac:dyDescent="0.25">
      <c r="G16" s="7">
        <f>G15+1</f>
        <v>11</v>
      </c>
      <c r="H16" s="132" t="s">
        <v>211</v>
      </c>
      <c r="I16" s="132"/>
      <c r="J16" s="132"/>
      <c r="K16" s="132"/>
      <c r="L16" s="132"/>
      <c r="M16" s="132"/>
      <c r="N16" s="132"/>
      <c r="O16" s="132"/>
      <c r="P16" s="132"/>
      <c r="Q16" s="132"/>
      <c r="R16" s="132"/>
      <c r="S16" s="132"/>
      <c r="T16" s="132"/>
      <c r="U16" s="132"/>
      <c r="V16" s="132"/>
      <c r="W16" s="132"/>
      <c r="X16" s="132"/>
      <c r="Y16" s="132"/>
    </row>
    <row r="17" spans="2:25" ht="21" customHeight="1" thickBot="1" x14ac:dyDescent="0.25"/>
    <row r="18" spans="2:25" ht="21" customHeight="1" thickBot="1" x14ac:dyDescent="0.25">
      <c r="B18" s="108" t="s">
        <v>212</v>
      </c>
      <c r="C18" s="109"/>
      <c r="D18" s="109"/>
      <c r="E18" s="110"/>
      <c r="G18" s="8" t="s">
        <v>216</v>
      </c>
      <c r="H18" s="152" t="s">
        <v>217</v>
      </c>
      <c r="I18" s="152"/>
      <c r="J18" s="152"/>
      <c r="K18" s="152" t="s">
        <v>213</v>
      </c>
      <c r="L18" s="152"/>
      <c r="M18" s="152"/>
      <c r="N18" s="152" t="s">
        <v>214</v>
      </c>
      <c r="O18" s="152"/>
      <c r="P18" s="152"/>
      <c r="Q18" s="152"/>
      <c r="R18" s="152"/>
      <c r="S18" s="152"/>
      <c r="T18" s="152"/>
      <c r="U18" s="152"/>
      <c r="V18" s="152"/>
      <c r="W18" s="152" t="s">
        <v>215</v>
      </c>
      <c r="X18" s="152"/>
      <c r="Y18" s="153"/>
    </row>
    <row r="19" spans="2:25" ht="21" customHeight="1" x14ac:dyDescent="0.2">
      <c r="G19" s="136">
        <v>1</v>
      </c>
      <c r="H19" s="154">
        <v>350000</v>
      </c>
      <c r="I19" s="154"/>
      <c r="J19" s="154"/>
      <c r="K19" s="154"/>
      <c r="L19" s="154"/>
      <c r="M19" s="154"/>
      <c r="N19" s="174" t="s">
        <v>218</v>
      </c>
      <c r="O19" s="174"/>
      <c r="P19" s="174"/>
      <c r="Q19" s="174"/>
      <c r="R19" s="174"/>
      <c r="S19" s="174"/>
      <c r="T19" s="174"/>
      <c r="U19" s="174"/>
      <c r="V19" s="174"/>
      <c r="W19" s="168">
        <v>42741</v>
      </c>
      <c r="X19" s="169"/>
      <c r="Y19" s="170"/>
    </row>
    <row r="20" spans="2:25" ht="21" customHeight="1" thickBot="1" x14ac:dyDescent="0.25">
      <c r="G20" s="137"/>
      <c r="H20" s="155"/>
      <c r="I20" s="155"/>
      <c r="J20" s="155"/>
      <c r="K20" s="155">
        <v>350000</v>
      </c>
      <c r="L20" s="155"/>
      <c r="M20" s="155"/>
      <c r="N20" s="171" t="s">
        <v>219</v>
      </c>
      <c r="O20" s="171"/>
      <c r="P20" s="171"/>
      <c r="Q20" s="171"/>
      <c r="R20" s="171"/>
      <c r="S20" s="171"/>
      <c r="T20" s="171"/>
      <c r="U20" s="171"/>
      <c r="V20" s="171"/>
      <c r="W20" s="171"/>
      <c r="X20" s="171"/>
      <c r="Y20" s="172"/>
    </row>
    <row r="21" spans="2:25" ht="21" customHeight="1" x14ac:dyDescent="0.2">
      <c r="G21" s="162">
        <v>2</v>
      </c>
      <c r="H21" s="147">
        <v>20000</v>
      </c>
      <c r="I21" s="146"/>
      <c r="J21" s="146"/>
      <c r="K21" s="146"/>
      <c r="L21" s="146"/>
      <c r="M21" s="146"/>
      <c r="N21" s="173" t="s">
        <v>220</v>
      </c>
      <c r="O21" s="173"/>
      <c r="P21" s="173"/>
      <c r="Q21" s="173"/>
      <c r="R21" s="173"/>
      <c r="S21" s="173"/>
      <c r="T21" s="173"/>
      <c r="U21" s="173"/>
      <c r="V21" s="173"/>
      <c r="W21" s="164">
        <v>42861</v>
      </c>
      <c r="X21" s="165"/>
      <c r="Y21" s="166"/>
    </row>
    <row r="22" spans="2:25" ht="21" customHeight="1" thickBot="1" x14ac:dyDescent="0.25">
      <c r="G22" s="163"/>
      <c r="H22" s="148"/>
      <c r="I22" s="142"/>
      <c r="J22" s="142"/>
      <c r="K22" s="142">
        <v>20000</v>
      </c>
      <c r="L22" s="142"/>
      <c r="M22" s="142"/>
      <c r="N22" s="138" t="s">
        <v>221</v>
      </c>
      <c r="O22" s="138"/>
      <c r="P22" s="138"/>
      <c r="Q22" s="138"/>
      <c r="R22" s="138"/>
      <c r="S22" s="138"/>
      <c r="T22" s="138"/>
      <c r="U22" s="138"/>
      <c r="V22" s="138"/>
      <c r="W22" s="138"/>
      <c r="X22" s="138"/>
      <c r="Y22" s="167"/>
    </row>
    <row r="23" spans="2:25" ht="21" customHeight="1" x14ac:dyDescent="0.2">
      <c r="G23" s="136">
        <v>3</v>
      </c>
      <c r="H23" s="139">
        <v>15000</v>
      </c>
      <c r="I23" s="140"/>
      <c r="J23" s="141"/>
      <c r="K23" s="139"/>
      <c r="L23" s="140"/>
      <c r="M23" s="141"/>
      <c r="N23" s="133" t="s">
        <v>222</v>
      </c>
      <c r="O23" s="134"/>
      <c r="P23" s="134"/>
      <c r="Q23" s="134"/>
      <c r="R23" s="134"/>
      <c r="S23" s="134"/>
      <c r="T23" s="134"/>
      <c r="U23" s="134"/>
      <c r="V23" s="135"/>
      <c r="W23" s="156" t="s">
        <v>231</v>
      </c>
      <c r="X23" s="157"/>
      <c r="Y23" s="158"/>
    </row>
    <row r="24" spans="2:25" ht="21" customHeight="1" thickBot="1" x14ac:dyDescent="0.25">
      <c r="G24" s="137"/>
      <c r="H24" s="143"/>
      <c r="I24" s="144"/>
      <c r="J24" s="145"/>
      <c r="K24" s="143">
        <v>15000</v>
      </c>
      <c r="L24" s="144"/>
      <c r="M24" s="145"/>
      <c r="N24" s="149" t="s">
        <v>223</v>
      </c>
      <c r="O24" s="150"/>
      <c r="P24" s="150"/>
      <c r="Q24" s="150"/>
      <c r="R24" s="150"/>
      <c r="S24" s="150"/>
      <c r="T24" s="150"/>
      <c r="U24" s="150"/>
      <c r="V24" s="151"/>
      <c r="W24" s="159"/>
      <c r="X24" s="160"/>
      <c r="Y24" s="161"/>
    </row>
    <row r="25" spans="2:25" ht="21" customHeight="1" x14ac:dyDescent="0.2">
      <c r="G25" s="162">
        <v>4</v>
      </c>
      <c r="H25" s="147">
        <v>9000</v>
      </c>
      <c r="I25" s="146"/>
      <c r="J25" s="146"/>
      <c r="K25" s="146"/>
      <c r="L25" s="146"/>
      <c r="M25" s="146"/>
      <c r="N25" s="173" t="s">
        <v>224</v>
      </c>
      <c r="O25" s="173"/>
      <c r="P25" s="173"/>
      <c r="Q25" s="173"/>
      <c r="R25" s="173"/>
      <c r="S25" s="173"/>
      <c r="T25" s="173"/>
      <c r="U25" s="173"/>
      <c r="V25" s="173"/>
      <c r="W25" s="164" t="s">
        <v>232</v>
      </c>
      <c r="X25" s="165"/>
      <c r="Y25" s="166"/>
    </row>
    <row r="26" spans="2:25" ht="21" customHeight="1" thickBot="1" x14ac:dyDescent="0.25">
      <c r="G26" s="163"/>
      <c r="H26" s="148"/>
      <c r="I26" s="142"/>
      <c r="J26" s="142"/>
      <c r="K26" s="142">
        <v>9000</v>
      </c>
      <c r="L26" s="142"/>
      <c r="M26" s="142"/>
      <c r="N26" s="138" t="s">
        <v>225</v>
      </c>
      <c r="O26" s="138"/>
      <c r="P26" s="138"/>
      <c r="Q26" s="138"/>
      <c r="R26" s="138"/>
      <c r="S26" s="138"/>
      <c r="T26" s="138"/>
      <c r="U26" s="138"/>
      <c r="V26" s="138"/>
      <c r="W26" s="138"/>
      <c r="X26" s="138"/>
      <c r="Y26" s="167"/>
    </row>
    <row r="27" spans="2:25" ht="21" customHeight="1" x14ac:dyDescent="0.2">
      <c r="G27" s="136">
        <v>5</v>
      </c>
      <c r="H27" s="139">
        <v>30000</v>
      </c>
      <c r="I27" s="140"/>
      <c r="J27" s="141"/>
      <c r="K27" s="139"/>
      <c r="L27" s="140"/>
      <c r="M27" s="141"/>
      <c r="N27" s="133" t="s">
        <v>226</v>
      </c>
      <c r="O27" s="134"/>
      <c r="P27" s="134"/>
      <c r="Q27" s="134"/>
      <c r="R27" s="134"/>
      <c r="S27" s="134"/>
      <c r="T27" s="134"/>
      <c r="U27" s="134"/>
      <c r="V27" s="135"/>
      <c r="W27" s="156" t="s">
        <v>233</v>
      </c>
      <c r="X27" s="157"/>
      <c r="Y27" s="158"/>
    </row>
    <row r="28" spans="2:25" ht="21" customHeight="1" thickBot="1" x14ac:dyDescent="0.25">
      <c r="G28" s="137"/>
      <c r="H28" s="143"/>
      <c r="I28" s="144"/>
      <c r="J28" s="145"/>
      <c r="K28" s="143">
        <v>30000</v>
      </c>
      <c r="L28" s="144"/>
      <c r="M28" s="145"/>
      <c r="N28" s="149" t="s">
        <v>227</v>
      </c>
      <c r="O28" s="150"/>
      <c r="P28" s="150"/>
      <c r="Q28" s="150"/>
      <c r="R28" s="150"/>
      <c r="S28" s="150"/>
      <c r="T28" s="150"/>
      <c r="U28" s="150"/>
      <c r="V28" s="151"/>
      <c r="W28" s="159"/>
      <c r="X28" s="160"/>
      <c r="Y28" s="161"/>
    </row>
    <row r="29" spans="2:25" ht="21" customHeight="1" x14ac:dyDescent="0.2">
      <c r="G29" s="162">
        <v>6</v>
      </c>
      <c r="H29" s="147">
        <v>120000</v>
      </c>
      <c r="I29" s="146"/>
      <c r="J29" s="146"/>
      <c r="K29" s="146"/>
      <c r="L29" s="146"/>
      <c r="M29" s="146"/>
      <c r="N29" s="173" t="s">
        <v>228</v>
      </c>
      <c r="O29" s="173"/>
      <c r="P29" s="173"/>
      <c r="Q29" s="173"/>
      <c r="R29" s="173"/>
      <c r="S29" s="173"/>
      <c r="T29" s="173"/>
      <c r="U29" s="173"/>
      <c r="V29" s="173"/>
      <c r="W29" s="164">
        <v>42742</v>
      </c>
      <c r="X29" s="165"/>
      <c r="Y29" s="166"/>
    </row>
    <row r="30" spans="2:25" ht="21" customHeight="1" thickBot="1" x14ac:dyDescent="0.25">
      <c r="G30" s="163"/>
      <c r="H30" s="148"/>
      <c r="I30" s="142"/>
      <c r="J30" s="142"/>
      <c r="K30" s="142">
        <v>120000</v>
      </c>
      <c r="L30" s="142"/>
      <c r="M30" s="142"/>
      <c r="N30" s="138" t="s">
        <v>221</v>
      </c>
      <c r="O30" s="138"/>
      <c r="P30" s="138"/>
      <c r="Q30" s="138"/>
      <c r="R30" s="138"/>
      <c r="S30" s="138"/>
      <c r="T30" s="138"/>
      <c r="U30" s="138"/>
      <c r="V30" s="138"/>
      <c r="W30" s="138"/>
      <c r="X30" s="138"/>
      <c r="Y30" s="167"/>
    </row>
    <row r="31" spans="2:25" ht="21" customHeight="1" x14ac:dyDescent="0.2">
      <c r="G31" s="136">
        <v>7</v>
      </c>
      <c r="H31" s="139">
        <v>70000</v>
      </c>
      <c r="I31" s="140"/>
      <c r="J31" s="141"/>
      <c r="K31" s="139"/>
      <c r="L31" s="140"/>
      <c r="M31" s="141"/>
      <c r="N31" s="133" t="s">
        <v>218</v>
      </c>
      <c r="O31" s="134"/>
      <c r="P31" s="134"/>
      <c r="Q31" s="134"/>
      <c r="R31" s="134"/>
      <c r="S31" s="134"/>
      <c r="T31" s="134"/>
      <c r="U31" s="134"/>
      <c r="V31" s="135"/>
      <c r="W31" s="156">
        <v>43015</v>
      </c>
      <c r="X31" s="157"/>
      <c r="Y31" s="158"/>
    </row>
    <row r="32" spans="2:25" ht="21" customHeight="1" thickBot="1" x14ac:dyDescent="0.25">
      <c r="G32" s="137"/>
      <c r="H32" s="143"/>
      <c r="I32" s="144"/>
      <c r="J32" s="145"/>
      <c r="K32" s="143">
        <v>70000</v>
      </c>
      <c r="L32" s="144"/>
      <c r="M32" s="145"/>
      <c r="N32" s="149" t="s">
        <v>229</v>
      </c>
      <c r="O32" s="150"/>
      <c r="P32" s="150"/>
      <c r="Q32" s="150"/>
      <c r="R32" s="150"/>
      <c r="S32" s="150"/>
      <c r="T32" s="150"/>
      <c r="U32" s="150"/>
      <c r="V32" s="151"/>
      <c r="W32" s="159"/>
      <c r="X32" s="160"/>
      <c r="Y32" s="161"/>
    </row>
    <row r="33" spans="2:25" ht="21" customHeight="1" x14ac:dyDescent="0.2">
      <c r="G33" s="162">
        <v>8</v>
      </c>
      <c r="H33" s="147">
        <v>1500</v>
      </c>
      <c r="I33" s="146"/>
      <c r="J33" s="146"/>
      <c r="K33" s="146"/>
      <c r="L33" s="146"/>
      <c r="M33" s="146"/>
      <c r="N33" s="173" t="s">
        <v>235</v>
      </c>
      <c r="O33" s="173"/>
      <c r="P33" s="173"/>
      <c r="Q33" s="173"/>
      <c r="R33" s="173"/>
      <c r="S33" s="173"/>
      <c r="T33" s="173"/>
      <c r="U33" s="173"/>
      <c r="V33" s="173"/>
      <c r="W33" s="175" t="s">
        <v>230</v>
      </c>
      <c r="X33" s="176"/>
      <c r="Y33" s="177"/>
    </row>
    <row r="34" spans="2:25" ht="21" customHeight="1" thickBot="1" x14ac:dyDescent="0.25">
      <c r="G34" s="163"/>
      <c r="H34" s="148"/>
      <c r="I34" s="142"/>
      <c r="J34" s="142"/>
      <c r="K34" s="142">
        <v>1500</v>
      </c>
      <c r="L34" s="142"/>
      <c r="M34" s="142"/>
      <c r="N34" s="138" t="s">
        <v>234</v>
      </c>
      <c r="O34" s="138"/>
      <c r="P34" s="138"/>
      <c r="Q34" s="138"/>
      <c r="R34" s="138"/>
      <c r="S34" s="138"/>
      <c r="T34" s="138"/>
      <c r="U34" s="138"/>
      <c r="V34" s="138"/>
      <c r="W34" s="178"/>
      <c r="X34" s="179"/>
      <c r="Y34" s="180"/>
    </row>
    <row r="35" spans="2:25" ht="21" customHeight="1" x14ac:dyDescent="0.2">
      <c r="G35" s="136">
        <v>9</v>
      </c>
      <c r="H35" s="139">
        <v>45000</v>
      </c>
      <c r="I35" s="140"/>
      <c r="J35" s="141"/>
      <c r="K35" s="139"/>
      <c r="L35" s="140"/>
      <c r="M35" s="141"/>
      <c r="N35" s="133" t="s">
        <v>237</v>
      </c>
      <c r="O35" s="134"/>
      <c r="P35" s="134"/>
      <c r="Q35" s="134"/>
      <c r="R35" s="134"/>
      <c r="S35" s="134"/>
      <c r="T35" s="134"/>
      <c r="U35" s="134"/>
      <c r="V35" s="135"/>
      <c r="W35" s="156" t="s">
        <v>236</v>
      </c>
      <c r="X35" s="157"/>
      <c r="Y35" s="158"/>
    </row>
    <row r="36" spans="2:25" ht="21" customHeight="1" thickBot="1" x14ac:dyDescent="0.25">
      <c r="G36" s="137"/>
      <c r="H36" s="143"/>
      <c r="I36" s="144"/>
      <c r="J36" s="145"/>
      <c r="K36" s="143">
        <v>45000</v>
      </c>
      <c r="L36" s="144"/>
      <c r="M36" s="145"/>
      <c r="N36" s="149" t="s">
        <v>229</v>
      </c>
      <c r="O36" s="150"/>
      <c r="P36" s="150"/>
      <c r="Q36" s="150"/>
      <c r="R36" s="150"/>
      <c r="S36" s="150"/>
      <c r="T36" s="150"/>
      <c r="U36" s="150"/>
      <c r="V36" s="151"/>
      <c r="W36" s="159"/>
      <c r="X36" s="160"/>
      <c r="Y36" s="161"/>
    </row>
    <row r="37" spans="2:25" ht="21" customHeight="1" x14ac:dyDescent="0.2">
      <c r="G37" s="162">
        <v>10</v>
      </c>
      <c r="H37" s="147">
        <v>30000</v>
      </c>
      <c r="I37" s="146"/>
      <c r="J37" s="146"/>
      <c r="K37" s="146"/>
      <c r="L37" s="146"/>
      <c r="M37" s="146"/>
      <c r="N37" s="173" t="s">
        <v>239</v>
      </c>
      <c r="O37" s="173"/>
      <c r="P37" s="173"/>
      <c r="Q37" s="173"/>
      <c r="R37" s="173"/>
      <c r="S37" s="173"/>
      <c r="T37" s="173"/>
      <c r="U37" s="173"/>
      <c r="V37" s="173"/>
      <c r="W37" s="164" t="s">
        <v>238</v>
      </c>
      <c r="X37" s="165"/>
      <c r="Y37" s="166"/>
    </row>
    <row r="38" spans="2:25" ht="21" customHeight="1" thickBot="1" x14ac:dyDescent="0.25">
      <c r="G38" s="163"/>
      <c r="H38" s="148"/>
      <c r="I38" s="142"/>
      <c r="J38" s="142"/>
      <c r="K38" s="142">
        <v>30000</v>
      </c>
      <c r="L38" s="142"/>
      <c r="M38" s="142"/>
      <c r="N38" s="138" t="s">
        <v>225</v>
      </c>
      <c r="O38" s="138"/>
      <c r="P38" s="138"/>
      <c r="Q38" s="138"/>
      <c r="R38" s="138"/>
      <c r="S38" s="138"/>
      <c r="T38" s="138"/>
      <c r="U38" s="138"/>
      <c r="V38" s="138"/>
      <c r="W38" s="138"/>
      <c r="X38" s="138"/>
      <c r="Y38" s="167"/>
    </row>
    <row r="39" spans="2:25" ht="21" customHeight="1" x14ac:dyDescent="0.2">
      <c r="G39" s="136">
        <v>11</v>
      </c>
      <c r="H39" s="139">
        <v>25000</v>
      </c>
      <c r="I39" s="140"/>
      <c r="J39" s="141"/>
      <c r="K39" s="139"/>
      <c r="L39" s="140"/>
      <c r="M39" s="141"/>
      <c r="N39" s="133" t="s">
        <v>241</v>
      </c>
      <c r="O39" s="134"/>
      <c r="P39" s="134"/>
      <c r="Q39" s="134"/>
      <c r="R39" s="134"/>
      <c r="S39" s="134"/>
      <c r="T39" s="134"/>
      <c r="U39" s="134"/>
      <c r="V39" s="135"/>
      <c r="W39" s="156" t="s">
        <v>240</v>
      </c>
      <c r="X39" s="157"/>
      <c r="Y39" s="158"/>
    </row>
    <row r="40" spans="2:25" ht="21" customHeight="1" thickBot="1" x14ac:dyDescent="0.25">
      <c r="G40" s="137"/>
      <c r="H40" s="143"/>
      <c r="I40" s="144"/>
      <c r="J40" s="145"/>
      <c r="K40" s="143">
        <v>25000</v>
      </c>
      <c r="L40" s="144"/>
      <c r="M40" s="145"/>
      <c r="N40" s="149" t="s">
        <v>221</v>
      </c>
      <c r="O40" s="150"/>
      <c r="P40" s="150"/>
      <c r="Q40" s="150"/>
      <c r="R40" s="150"/>
      <c r="S40" s="150"/>
      <c r="T40" s="150"/>
      <c r="U40" s="150"/>
      <c r="V40" s="151"/>
      <c r="W40" s="159"/>
      <c r="X40" s="160"/>
      <c r="Y40" s="161"/>
    </row>
    <row r="41" spans="2:25" ht="21" customHeight="1" thickBot="1" x14ac:dyDescent="0.25"/>
    <row r="42" spans="2:25" ht="21" customHeight="1" thickBot="1" x14ac:dyDescent="0.25">
      <c r="B42" s="120" t="s">
        <v>15</v>
      </c>
      <c r="C42" s="121"/>
      <c r="D42" s="121"/>
      <c r="E42" s="122"/>
      <c r="G42" s="185" t="s">
        <v>242</v>
      </c>
      <c r="H42" s="186"/>
      <c r="I42" s="186"/>
      <c r="J42" s="186"/>
      <c r="K42" s="186"/>
      <c r="L42" s="186"/>
      <c r="M42" s="186"/>
      <c r="N42" s="186"/>
      <c r="O42" s="186"/>
      <c r="P42" s="187" t="s">
        <v>243</v>
      </c>
      <c r="Q42" s="187"/>
      <c r="R42" s="187"/>
      <c r="S42" s="187"/>
      <c r="T42" s="187"/>
      <c r="U42" s="187"/>
      <c r="V42" s="187"/>
      <c r="W42" s="187"/>
      <c r="X42" s="187"/>
      <c r="Y42" s="188"/>
    </row>
    <row r="43" spans="2:25" ht="21" customHeight="1" thickBot="1" x14ac:dyDescent="0.25"/>
    <row r="44" spans="2:25" ht="21" customHeight="1" thickBot="1" x14ac:dyDescent="0.25">
      <c r="B44" s="108" t="s">
        <v>200</v>
      </c>
      <c r="C44" s="109"/>
      <c r="D44" s="109"/>
      <c r="E44" s="110"/>
      <c r="G44" s="132" t="s">
        <v>244</v>
      </c>
      <c r="H44" s="132"/>
      <c r="I44" s="132"/>
      <c r="J44" s="132"/>
      <c r="K44" s="132"/>
      <c r="L44" s="132"/>
      <c r="M44" s="132"/>
      <c r="N44" s="132"/>
      <c r="O44" s="132"/>
      <c r="P44" s="132"/>
      <c r="Q44" s="132"/>
      <c r="R44" s="132"/>
      <c r="S44" s="132"/>
      <c r="T44" s="132"/>
      <c r="U44" s="132"/>
      <c r="V44" s="132"/>
      <c r="W44" s="132"/>
      <c r="X44" s="132"/>
      <c r="Y44" s="9"/>
    </row>
    <row r="45" spans="2:25" ht="21" customHeight="1" x14ac:dyDescent="0.2"/>
    <row r="46" spans="2:25" ht="21" customHeight="1" x14ac:dyDescent="0.2">
      <c r="G46" s="184" t="s">
        <v>264</v>
      </c>
      <c r="H46" s="184"/>
      <c r="I46" s="184"/>
      <c r="J46" s="184"/>
      <c r="K46" s="184"/>
      <c r="L46" s="184"/>
      <c r="M46" s="184"/>
      <c r="N46" s="184"/>
      <c r="O46" s="184"/>
      <c r="P46" s="184"/>
      <c r="Q46" s="184"/>
      <c r="R46" s="184"/>
      <c r="S46" s="184"/>
      <c r="T46" s="184"/>
    </row>
    <row r="47" spans="2:25" ht="21" customHeight="1" thickBot="1" x14ac:dyDescent="0.25">
      <c r="G47" s="181" t="s">
        <v>155</v>
      </c>
      <c r="H47" s="181"/>
      <c r="I47" s="181"/>
      <c r="J47" s="12"/>
      <c r="K47" s="14"/>
      <c r="L47" s="14"/>
      <c r="M47" s="14"/>
      <c r="N47" s="181" t="s">
        <v>246</v>
      </c>
      <c r="O47" s="181"/>
      <c r="P47" s="181"/>
      <c r="Q47" s="12"/>
      <c r="R47" s="12"/>
      <c r="S47" s="14"/>
      <c r="T47" s="14"/>
    </row>
    <row r="48" spans="2:25" ht="21" customHeight="1" x14ac:dyDescent="0.2">
      <c r="G48" s="23"/>
      <c r="H48" s="24"/>
      <c r="I48" s="25"/>
      <c r="J48" s="192" t="s">
        <v>248</v>
      </c>
      <c r="K48" s="193"/>
      <c r="L48" s="193"/>
      <c r="M48" s="193"/>
      <c r="N48" s="23"/>
      <c r="O48" s="24"/>
      <c r="P48" s="25"/>
      <c r="Q48" s="192" t="s">
        <v>151</v>
      </c>
      <c r="R48" s="193"/>
      <c r="S48" s="193"/>
      <c r="T48" s="193"/>
    </row>
    <row r="49" spans="6:24" ht="21" customHeight="1" x14ac:dyDescent="0.2">
      <c r="F49" s="11"/>
      <c r="G49" s="182">
        <v>250000</v>
      </c>
      <c r="H49" s="182"/>
      <c r="I49" s="183"/>
      <c r="J49" s="194" t="s">
        <v>245</v>
      </c>
      <c r="K49" s="195"/>
      <c r="L49" s="195"/>
      <c r="M49" s="196"/>
      <c r="N49" s="182">
        <v>250000</v>
      </c>
      <c r="O49" s="182"/>
      <c r="P49" s="183"/>
      <c r="Q49" s="195" t="s">
        <v>247</v>
      </c>
      <c r="R49" s="195"/>
      <c r="S49" s="195"/>
      <c r="T49" s="196"/>
    </row>
    <row r="50" spans="6:24" ht="21" customHeight="1" x14ac:dyDescent="0.2">
      <c r="G50" s="29"/>
      <c r="H50" s="19"/>
      <c r="I50" s="21"/>
      <c r="J50" s="195"/>
      <c r="K50" s="195"/>
      <c r="L50" s="195"/>
      <c r="M50" s="195"/>
      <c r="N50" s="29"/>
      <c r="O50" s="19"/>
      <c r="P50" s="21"/>
      <c r="Q50" s="197"/>
      <c r="R50" s="195"/>
      <c r="S50" s="195"/>
      <c r="T50" s="196"/>
    </row>
    <row r="51" spans="6:24" ht="21" customHeight="1" x14ac:dyDescent="0.2">
      <c r="G51" s="29"/>
      <c r="H51" s="19"/>
      <c r="I51" s="30"/>
      <c r="J51" s="197"/>
      <c r="K51" s="195"/>
      <c r="L51" s="195"/>
      <c r="M51" s="195"/>
      <c r="N51" s="29"/>
      <c r="O51" s="19"/>
      <c r="P51" s="30"/>
      <c r="Q51" s="197"/>
      <c r="R51" s="195"/>
      <c r="S51" s="195"/>
      <c r="T51" s="196"/>
    </row>
    <row r="52" spans="6:24" ht="21" customHeight="1" x14ac:dyDescent="0.2">
      <c r="G52" s="29"/>
      <c r="H52" s="19"/>
      <c r="I52" s="30"/>
      <c r="J52" s="197"/>
      <c r="K52" s="195"/>
      <c r="L52" s="195"/>
      <c r="M52" s="195"/>
      <c r="N52" s="29"/>
      <c r="O52" s="19"/>
      <c r="P52" s="30"/>
      <c r="Q52" s="197"/>
      <c r="R52" s="195"/>
      <c r="S52" s="195"/>
      <c r="T52" s="196"/>
    </row>
    <row r="53" spans="6:24" ht="21" customHeight="1" thickBot="1" x14ac:dyDescent="0.25">
      <c r="G53" s="189">
        <f>SUM(G48:I52)</f>
        <v>250000</v>
      </c>
      <c r="H53" s="190"/>
      <c r="I53" s="191"/>
      <c r="J53" s="197"/>
      <c r="K53" s="195"/>
      <c r="L53" s="195"/>
      <c r="M53" s="195"/>
      <c r="N53" s="189">
        <f>SUM(N48:P52)</f>
        <v>250000</v>
      </c>
      <c r="O53" s="190"/>
      <c r="P53" s="191"/>
      <c r="Q53" s="197"/>
      <c r="R53" s="195"/>
      <c r="S53" s="195"/>
      <c r="T53" s="196"/>
    </row>
    <row r="54" spans="6:24" ht="21" customHeight="1" x14ac:dyDescent="0.2">
      <c r="G54" s="10"/>
      <c r="H54" s="10"/>
      <c r="I54" s="10"/>
      <c r="J54" s="10"/>
      <c r="K54" s="10"/>
      <c r="L54" s="10"/>
      <c r="M54" s="10"/>
      <c r="N54" s="10"/>
    </row>
    <row r="55" spans="6:24" ht="21" customHeight="1" x14ac:dyDescent="0.2">
      <c r="G55" s="132" t="s">
        <v>251</v>
      </c>
      <c r="H55" s="132"/>
      <c r="I55" s="132"/>
      <c r="J55" s="132"/>
      <c r="K55" s="132"/>
      <c r="L55" s="132"/>
      <c r="M55" s="132"/>
      <c r="N55" s="132"/>
      <c r="O55" s="132"/>
      <c r="P55" s="132"/>
      <c r="Q55" s="132"/>
      <c r="R55" s="132"/>
      <c r="S55" s="132"/>
      <c r="T55" s="132"/>
      <c r="U55" s="132"/>
      <c r="V55" s="132"/>
      <c r="W55" s="132"/>
      <c r="X55" s="132"/>
    </row>
    <row r="56" spans="6:24" ht="21" customHeight="1" x14ac:dyDescent="0.2"/>
    <row r="57" spans="6:24" ht="21" customHeight="1" x14ac:dyDescent="0.2">
      <c r="G57" s="184" t="s">
        <v>264</v>
      </c>
      <c r="H57" s="184"/>
      <c r="I57" s="184"/>
      <c r="J57" s="184"/>
      <c r="K57" s="184"/>
      <c r="L57" s="184"/>
      <c r="M57" s="184"/>
      <c r="N57" s="184"/>
      <c r="O57" s="184"/>
      <c r="P57" s="184"/>
      <c r="Q57" s="184"/>
      <c r="R57" s="184"/>
      <c r="S57" s="184"/>
      <c r="T57" s="184"/>
    </row>
    <row r="58" spans="6:24" ht="21" customHeight="1" thickBot="1" x14ac:dyDescent="0.25">
      <c r="G58" s="181" t="s">
        <v>155</v>
      </c>
      <c r="H58" s="181"/>
      <c r="I58" s="181"/>
      <c r="J58" s="12"/>
      <c r="K58" s="14"/>
      <c r="L58" s="14"/>
      <c r="M58" s="14"/>
      <c r="N58" s="181" t="s">
        <v>246</v>
      </c>
      <c r="O58" s="181"/>
      <c r="P58" s="181"/>
      <c r="Q58" s="12"/>
      <c r="R58" s="12"/>
      <c r="S58" s="14"/>
      <c r="T58" s="14"/>
    </row>
    <row r="59" spans="6:24" ht="21" customHeight="1" x14ac:dyDescent="0.2">
      <c r="G59" s="23"/>
      <c r="H59" s="24"/>
      <c r="I59" s="25"/>
      <c r="J59" s="192" t="s">
        <v>248</v>
      </c>
      <c r="K59" s="193"/>
      <c r="L59" s="193"/>
      <c r="M59" s="193"/>
      <c r="N59" s="198"/>
      <c r="O59" s="199"/>
      <c r="P59" s="200"/>
      <c r="Q59" s="192" t="s">
        <v>151</v>
      </c>
      <c r="R59" s="193"/>
      <c r="S59" s="193"/>
      <c r="T59" s="193"/>
    </row>
    <row r="60" spans="6:24" ht="21" customHeight="1" x14ac:dyDescent="0.2">
      <c r="F60" s="11"/>
      <c r="G60" s="182">
        <v>200000</v>
      </c>
      <c r="H60" s="182"/>
      <c r="I60" s="183"/>
      <c r="J60" s="194" t="s">
        <v>245</v>
      </c>
      <c r="K60" s="195"/>
      <c r="L60" s="195"/>
      <c r="M60" s="196"/>
      <c r="N60" s="182">
        <v>250000</v>
      </c>
      <c r="O60" s="182"/>
      <c r="P60" s="183"/>
      <c r="Q60" s="195" t="s">
        <v>247</v>
      </c>
      <c r="R60" s="195"/>
      <c r="S60" s="195"/>
      <c r="T60" s="196"/>
    </row>
    <row r="61" spans="6:24" ht="21" customHeight="1" x14ac:dyDescent="0.2">
      <c r="G61" s="201">
        <v>50000</v>
      </c>
      <c r="H61" s="202"/>
      <c r="I61" s="203"/>
      <c r="J61" s="195" t="s">
        <v>249</v>
      </c>
      <c r="K61" s="195"/>
      <c r="L61" s="195"/>
      <c r="M61" s="195"/>
      <c r="N61" s="201"/>
      <c r="O61" s="202"/>
      <c r="P61" s="204"/>
      <c r="Q61" s="197"/>
      <c r="R61" s="195"/>
      <c r="S61" s="195"/>
      <c r="T61" s="196"/>
    </row>
    <row r="62" spans="6:24" ht="21" customHeight="1" x14ac:dyDescent="0.2">
      <c r="G62" s="201"/>
      <c r="H62" s="202"/>
      <c r="I62" s="204"/>
      <c r="J62" s="197"/>
      <c r="K62" s="195"/>
      <c r="L62" s="195"/>
      <c r="M62" s="195"/>
      <c r="N62" s="201"/>
      <c r="O62" s="202"/>
      <c r="P62" s="204"/>
      <c r="Q62" s="197"/>
      <c r="R62" s="195"/>
      <c r="S62" s="195"/>
      <c r="T62" s="196"/>
    </row>
    <row r="63" spans="6:24" ht="21" customHeight="1" x14ac:dyDescent="0.2">
      <c r="G63" s="205"/>
      <c r="H63" s="206"/>
      <c r="I63" s="207"/>
      <c r="J63" s="197"/>
      <c r="K63" s="195"/>
      <c r="L63" s="195"/>
      <c r="M63" s="195"/>
      <c r="N63" s="205"/>
      <c r="O63" s="206"/>
      <c r="P63" s="207"/>
      <c r="Q63" s="197"/>
      <c r="R63" s="195"/>
      <c r="S63" s="195"/>
      <c r="T63" s="196"/>
    </row>
    <row r="64" spans="6:24" ht="21" customHeight="1" thickBot="1" x14ac:dyDescent="0.25">
      <c r="G64" s="189">
        <f>SUM(G59:I63)</f>
        <v>250000</v>
      </c>
      <c r="H64" s="190"/>
      <c r="I64" s="191"/>
      <c r="J64" s="197"/>
      <c r="K64" s="195"/>
      <c r="L64" s="195"/>
      <c r="M64" s="195"/>
      <c r="N64" s="189">
        <f>SUM(N59:P63)</f>
        <v>250000</v>
      </c>
      <c r="O64" s="190"/>
      <c r="P64" s="191"/>
      <c r="Q64" s="197"/>
      <c r="R64" s="195"/>
      <c r="S64" s="195"/>
      <c r="T64" s="196"/>
    </row>
    <row r="65" spans="6:24" ht="21" customHeight="1" x14ac:dyDescent="0.2"/>
    <row r="66" spans="6:24" ht="21" customHeight="1" x14ac:dyDescent="0.2">
      <c r="G66" s="132" t="s">
        <v>250</v>
      </c>
      <c r="H66" s="132"/>
      <c r="I66" s="132"/>
      <c r="J66" s="132"/>
      <c r="K66" s="132"/>
      <c r="L66" s="132"/>
      <c r="M66" s="132"/>
      <c r="N66" s="132"/>
      <c r="O66" s="132"/>
      <c r="P66" s="132"/>
      <c r="Q66" s="132"/>
      <c r="R66" s="132"/>
      <c r="S66" s="132"/>
      <c r="T66" s="132"/>
      <c r="U66" s="132"/>
      <c r="V66" s="132"/>
      <c r="W66" s="132"/>
      <c r="X66" s="132"/>
    </row>
    <row r="67" spans="6:24" ht="21" customHeight="1" x14ac:dyDescent="0.2"/>
    <row r="68" spans="6:24" ht="21" customHeight="1" x14ac:dyDescent="0.2">
      <c r="G68" s="184" t="s">
        <v>264</v>
      </c>
      <c r="H68" s="184"/>
      <c r="I68" s="184"/>
      <c r="J68" s="184"/>
      <c r="K68" s="184"/>
      <c r="L68" s="184"/>
      <c r="M68" s="184"/>
      <c r="N68" s="184"/>
      <c r="O68" s="184"/>
      <c r="P68" s="184"/>
      <c r="Q68" s="184"/>
      <c r="R68" s="184"/>
      <c r="S68" s="184"/>
      <c r="T68" s="184"/>
    </row>
    <row r="69" spans="6:24" ht="21" customHeight="1" thickBot="1" x14ac:dyDescent="0.25">
      <c r="G69" s="181" t="s">
        <v>155</v>
      </c>
      <c r="H69" s="181"/>
      <c r="I69" s="181"/>
      <c r="J69" s="12"/>
      <c r="K69" s="14"/>
      <c r="L69" s="14"/>
      <c r="M69" s="14"/>
      <c r="N69" s="181" t="s">
        <v>246</v>
      </c>
      <c r="O69" s="181"/>
      <c r="P69" s="181"/>
      <c r="Q69" s="12"/>
      <c r="R69" s="12"/>
      <c r="S69" s="14"/>
      <c r="T69" s="14"/>
    </row>
    <row r="70" spans="6:24" ht="21" customHeight="1" x14ac:dyDescent="0.2">
      <c r="G70" s="23"/>
      <c r="H70" s="24"/>
      <c r="I70" s="25"/>
      <c r="J70" s="192" t="s">
        <v>248</v>
      </c>
      <c r="K70" s="193"/>
      <c r="L70" s="193"/>
      <c r="M70" s="193"/>
      <c r="N70" s="198"/>
      <c r="O70" s="199"/>
      <c r="P70" s="200"/>
      <c r="Q70" s="192" t="s">
        <v>151</v>
      </c>
      <c r="R70" s="193"/>
      <c r="S70" s="193"/>
      <c r="T70" s="193"/>
    </row>
    <row r="71" spans="6:24" ht="21" customHeight="1" x14ac:dyDescent="0.2">
      <c r="F71" s="11"/>
      <c r="G71" s="182">
        <v>200000</v>
      </c>
      <c r="H71" s="182"/>
      <c r="I71" s="183"/>
      <c r="J71" s="194" t="s">
        <v>245</v>
      </c>
      <c r="K71" s="195"/>
      <c r="L71" s="195"/>
      <c r="M71" s="196"/>
      <c r="N71" s="182">
        <v>250000</v>
      </c>
      <c r="O71" s="182"/>
      <c r="P71" s="183"/>
      <c r="Q71" s="195" t="s">
        <v>247</v>
      </c>
      <c r="R71" s="195"/>
      <c r="S71" s="195"/>
      <c r="T71" s="196"/>
    </row>
    <row r="72" spans="6:24" ht="21" customHeight="1" x14ac:dyDescent="0.2">
      <c r="F72" s="11"/>
      <c r="G72" s="182">
        <v>50000</v>
      </c>
      <c r="H72" s="182"/>
      <c r="I72" s="183"/>
      <c r="J72" s="195" t="s">
        <v>249</v>
      </c>
      <c r="K72" s="195"/>
      <c r="L72" s="195"/>
      <c r="M72" s="196"/>
      <c r="N72" s="182"/>
      <c r="O72" s="182"/>
      <c r="P72" s="183"/>
      <c r="Q72" s="192" t="s">
        <v>159</v>
      </c>
      <c r="R72" s="193"/>
      <c r="S72" s="193"/>
      <c r="T72" s="193"/>
    </row>
    <row r="73" spans="6:24" ht="21" customHeight="1" x14ac:dyDescent="0.2">
      <c r="F73" s="11"/>
      <c r="G73" s="182">
        <v>10000</v>
      </c>
      <c r="H73" s="182"/>
      <c r="I73" s="183"/>
      <c r="J73" s="197" t="s">
        <v>252</v>
      </c>
      <c r="K73" s="195"/>
      <c r="L73" s="195"/>
      <c r="M73" s="196"/>
      <c r="N73" s="182">
        <v>10000</v>
      </c>
      <c r="O73" s="182"/>
      <c r="P73" s="183"/>
      <c r="Q73" s="197" t="s">
        <v>253</v>
      </c>
      <c r="R73" s="195"/>
      <c r="S73" s="195"/>
      <c r="T73" s="196"/>
    </row>
    <row r="74" spans="6:24" ht="21" customHeight="1" x14ac:dyDescent="0.2">
      <c r="F74" s="11"/>
      <c r="G74" s="182"/>
      <c r="H74" s="182"/>
      <c r="I74" s="183"/>
      <c r="J74" s="197"/>
      <c r="K74" s="195"/>
      <c r="L74" s="195"/>
      <c r="M74" s="196"/>
      <c r="N74" s="182"/>
      <c r="O74" s="182"/>
      <c r="P74" s="183"/>
      <c r="Q74" s="197"/>
      <c r="R74" s="195"/>
      <c r="S74" s="195"/>
      <c r="T74" s="196"/>
    </row>
    <row r="75" spans="6:24" ht="21" customHeight="1" thickBot="1" x14ac:dyDescent="0.25">
      <c r="G75" s="189">
        <f>SUM(G70:I74)</f>
        <v>260000</v>
      </c>
      <c r="H75" s="190"/>
      <c r="I75" s="191"/>
      <c r="J75" s="197"/>
      <c r="K75" s="195"/>
      <c r="L75" s="195"/>
      <c r="M75" s="196"/>
      <c r="N75" s="190">
        <f>SUM(N70:P74)</f>
        <v>260000</v>
      </c>
      <c r="O75" s="190"/>
      <c r="P75" s="191"/>
      <c r="Q75" s="197"/>
      <c r="R75" s="195"/>
      <c r="S75" s="195"/>
      <c r="T75" s="196"/>
    </row>
    <row r="76" spans="6:24" ht="21" customHeight="1" x14ac:dyDescent="0.2"/>
    <row r="77" spans="6:24" ht="21" customHeight="1" x14ac:dyDescent="0.2">
      <c r="G77" s="132" t="s">
        <v>254</v>
      </c>
      <c r="H77" s="132"/>
      <c r="I77" s="132"/>
      <c r="J77" s="132"/>
      <c r="K77" s="132"/>
      <c r="L77" s="132"/>
      <c r="M77" s="132"/>
      <c r="N77" s="132"/>
      <c r="O77" s="132"/>
      <c r="P77" s="132"/>
      <c r="Q77" s="132"/>
      <c r="R77" s="132"/>
      <c r="S77" s="132"/>
      <c r="T77" s="132"/>
      <c r="U77" s="132"/>
      <c r="V77" s="132"/>
      <c r="W77" s="132"/>
      <c r="X77" s="132"/>
    </row>
    <row r="78" spans="6:24" ht="21" customHeight="1" x14ac:dyDescent="0.2"/>
    <row r="79" spans="6:24" ht="21" customHeight="1" x14ac:dyDescent="0.2">
      <c r="G79" s="184" t="s">
        <v>263</v>
      </c>
      <c r="H79" s="184"/>
      <c r="I79" s="184"/>
      <c r="J79" s="184"/>
      <c r="K79" s="184"/>
      <c r="L79" s="184"/>
      <c r="M79" s="184"/>
      <c r="N79" s="184"/>
      <c r="O79" s="184"/>
      <c r="P79" s="184"/>
      <c r="Q79" s="184"/>
      <c r="R79" s="184"/>
      <c r="S79" s="184"/>
      <c r="T79" s="184"/>
    </row>
    <row r="80" spans="6:24" ht="21" customHeight="1" thickBot="1" x14ac:dyDescent="0.25">
      <c r="G80" s="181" t="s">
        <v>155</v>
      </c>
      <c r="H80" s="181"/>
      <c r="I80" s="181"/>
      <c r="J80" s="12"/>
      <c r="K80" s="14"/>
      <c r="L80" s="14"/>
      <c r="M80" s="14"/>
      <c r="N80" s="181" t="s">
        <v>246</v>
      </c>
      <c r="O80" s="181"/>
      <c r="P80" s="181"/>
      <c r="Q80" s="12"/>
      <c r="R80" s="12"/>
      <c r="S80" s="14"/>
      <c r="T80" s="14"/>
    </row>
    <row r="81" spans="6:24" ht="21" customHeight="1" x14ac:dyDescent="0.2">
      <c r="F81" s="11"/>
      <c r="G81" s="24"/>
      <c r="H81" s="24"/>
      <c r="I81" s="25"/>
      <c r="J81" s="192" t="s">
        <v>248</v>
      </c>
      <c r="K81" s="193"/>
      <c r="L81" s="193"/>
      <c r="M81" s="193"/>
      <c r="N81" s="198"/>
      <c r="O81" s="199"/>
      <c r="P81" s="200"/>
      <c r="Q81" s="192" t="s">
        <v>151</v>
      </c>
      <c r="R81" s="193"/>
      <c r="S81" s="193"/>
      <c r="T81" s="208"/>
    </row>
    <row r="82" spans="6:24" ht="21" customHeight="1" x14ac:dyDescent="0.2">
      <c r="F82" s="11"/>
      <c r="G82" s="182">
        <v>197000</v>
      </c>
      <c r="H82" s="182"/>
      <c r="I82" s="183"/>
      <c r="J82" s="194" t="s">
        <v>245</v>
      </c>
      <c r="K82" s="195"/>
      <c r="L82" s="195"/>
      <c r="M82" s="196"/>
      <c r="N82" s="182">
        <v>250000</v>
      </c>
      <c r="O82" s="182"/>
      <c r="P82" s="183"/>
      <c r="Q82" s="195" t="s">
        <v>247</v>
      </c>
      <c r="R82" s="195"/>
      <c r="S82" s="195"/>
      <c r="T82" s="196"/>
    </row>
    <row r="83" spans="6:24" ht="21" customHeight="1" x14ac:dyDescent="0.2">
      <c r="F83" s="11"/>
      <c r="G83" s="182">
        <v>50000</v>
      </c>
      <c r="H83" s="182"/>
      <c r="I83" s="183"/>
      <c r="J83" s="194" t="s">
        <v>249</v>
      </c>
      <c r="K83" s="195"/>
      <c r="L83" s="195"/>
      <c r="M83" s="196"/>
      <c r="N83" s="182"/>
      <c r="O83" s="182"/>
      <c r="P83" s="183"/>
      <c r="Q83" s="192" t="s">
        <v>159</v>
      </c>
      <c r="R83" s="193"/>
      <c r="S83" s="193"/>
      <c r="T83" s="208"/>
    </row>
    <row r="84" spans="6:24" ht="21" customHeight="1" x14ac:dyDescent="0.2">
      <c r="F84" s="11"/>
      <c r="G84" s="182">
        <v>10000</v>
      </c>
      <c r="H84" s="182"/>
      <c r="I84" s="183"/>
      <c r="J84" s="194" t="s">
        <v>252</v>
      </c>
      <c r="K84" s="195"/>
      <c r="L84" s="195"/>
      <c r="M84" s="196"/>
      <c r="N84" s="182">
        <v>10000</v>
      </c>
      <c r="O84" s="182"/>
      <c r="P84" s="183"/>
      <c r="Q84" s="197" t="s">
        <v>253</v>
      </c>
      <c r="R84" s="195"/>
      <c r="S84" s="195"/>
      <c r="T84" s="196"/>
    </row>
    <row r="85" spans="6:24" ht="21" customHeight="1" x14ac:dyDescent="0.2">
      <c r="F85" s="11"/>
      <c r="G85" s="182">
        <v>3000</v>
      </c>
      <c r="H85" s="182"/>
      <c r="I85" s="183"/>
      <c r="J85" s="194" t="s">
        <v>255</v>
      </c>
      <c r="K85" s="195"/>
      <c r="L85" s="195"/>
      <c r="M85" s="196"/>
      <c r="N85" s="182"/>
      <c r="O85" s="182"/>
      <c r="P85" s="183"/>
      <c r="Q85" s="197"/>
      <c r="R85" s="195"/>
      <c r="S85" s="195"/>
      <c r="T85" s="196"/>
    </row>
    <row r="86" spans="6:24" ht="21" customHeight="1" thickBot="1" x14ac:dyDescent="0.25">
      <c r="G86" s="189">
        <f>SUM(G81:I85)</f>
        <v>260000</v>
      </c>
      <c r="H86" s="190"/>
      <c r="I86" s="191"/>
      <c r="J86" s="197"/>
      <c r="K86" s="195"/>
      <c r="L86" s="195"/>
      <c r="M86" s="195"/>
      <c r="N86" s="189">
        <f>SUM(N81:P85)</f>
        <v>260000</v>
      </c>
      <c r="O86" s="190"/>
      <c r="P86" s="191"/>
      <c r="Q86" s="197"/>
      <c r="R86" s="195"/>
      <c r="S86" s="195"/>
      <c r="T86" s="196"/>
    </row>
    <row r="87" spans="6:24" ht="21" customHeight="1" x14ac:dyDescent="0.2"/>
    <row r="88" spans="6:24" ht="21" customHeight="1" x14ac:dyDescent="0.2">
      <c r="G88" s="132" t="s">
        <v>256</v>
      </c>
      <c r="H88" s="132"/>
      <c r="I88" s="132"/>
      <c r="J88" s="132"/>
      <c r="K88" s="132"/>
      <c r="L88" s="132"/>
      <c r="M88" s="132"/>
      <c r="N88" s="132"/>
      <c r="O88" s="132"/>
      <c r="P88" s="132"/>
      <c r="Q88" s="132"/>
      <c r="R88" s="132"/>
      <c r="S88" s="132"/>
      <c r="T88" s="132"/>
      <c r="U88" s="132"/>
      <c r="V88" s="132"/>
      <c r="W88" s="132"/>
      <c r="X88" s="132"/>
    </row>
    <row r="89" spans="6:24" ht="21" customHeight="1" x14ac:dyDescent="0.2"/>
    <row r="90" spans="6:24" ht="21" customHeight="1" x14ac:dyDescent="0.2">
      <c r="G90" s="184" t="s">
        <v>263</v>
      </c>
      <c r="H90" s="184"/>
      <c r="I90" s="184"/>
      <c r="J90" s="184"/>
      <c r="K90" s="184"/>
      <c r="L90" s="184"/>
      <c r="M90" s="184"/>
      <c r="N90" s="184"/>
      <c r="O90" s="184"/>
      <c r="P90" s="184"/>
      <c r="Q90" s="184"/>
      <c r="R90" s="184"/>
      <c r="S90" s="184"/>
      <c r="T90" s="184"/>
    </row>
    <row r="91" spans="6:24" ht="21" customHeight="1" thickBot="1" x14ac:dyDescent="0.25">
      <c r="G91" s="181" t="s">
        <v>155</v>
      </c>
      <c r="H91" s="181"/>
      <c r="I91" s="181"/>
      <c r="J91" s="12"/>
      <c r="K91" s="14"/>
      <c r="L91" s="14"/>
      <c r="M91" s="14"/>
      <c r="N91" s="181" t="s">
        <v>246</v>
      </c>
      <c r="O91" s="181"/>
      <c r="P91" s="181"/>
      <c r="Q91" s="12"/>
      <c r="R91" s="12"/>
      <c r="S91" s="14"/>
      <c r="T91" s="14"/>
    </row>
    <row r="92" spans="6:24" ht="21" customHeight="1" x14ac:dyDescent="0.2">
      <c r="F92" s="11"/>
      <c r="G92" s="24"/>
      <c r="H92" s="24"/>
      <c r="I92" s="25"/>
      <c r="J92" s="192" t="s">
        <v>248</v>
      </c>
      <c r="K92" s="193"/>
      <c r="L92" s="193"/>
      <c r="M92" s="208"/>
      <c r="N92" s="198"/>
      <c r="O92" s="199"/>
      <c r="P92" s="200"/>
      <c r="Q92" s="192" t="s">
        <v>151</v>
      </c>
      <c r="R92" s="193"/>
      <c r="S92" s="193"/>
      <c r="T92" s="208"/>
    </row>
    <row r="93" spans="6:24" ht="21" customHeight="1" x14ac:dyDescent="0.2">
      <c r="F93" s="11"/>
      <c r="G93" s="182">
        <v>197000</v>
      </c>
      <c r="H93" s="182"/>
      <c r="I93" s="183"/>
      <c r="J93" s="194" t="s">
        <v>245</v>
      </c>
      <c r="K93" s="195"/>
      <c r="L93" s="195"/>
      <c r="M93" s="196"/>
      <c r="N93" s="182">
        <v>250000</v>
      </c>
      <c r="O93" s="182"/>
      <c r="P93" s="183"/>
      <c r="Q93" s="195" t="s">
        <v>247</v>
      </c>
      <c r="R93" s="195"/>
      <c r="S93" s="195"/>
      <c r="T93" s="196"/>
    </row>
    <row r="94" spans="6:24" ht="21" customHeight="1" x14ac:dyDescent="0.2">
      <c r="F94" s="11"/>
      <c r="G94" s="182">
        <v>50000</v>
      </c>
      <c r="H94" s="182"/>
      <c r="I94" s="183"/>
      <c r="J94" s="195" t="s">
        <v>249</v>
      </c>
      <c r="K94" s="195"/>
      <c r="L94" s="195"/>
      <c r="M94" s="195"/>
      <c r="N94" s="201"/>
      <c r="O94" s="202"/>
      <c r="P94" s="204"/>
      <c r="Q94" s="192" t="s">
        <v>159</v>
      </c>
      <c r="R94" s="193"/>
      <c r="S94" s="193"/>
      <c r="T94" s="208"/>
    </row>
    <row r="95" spans="6:24" ht="21" customHeight="1" x14ac:dyDescent="0.2">
      <c r="F95" s="11"/>
      <c r="G95" s="182">
        <v>10000</v>
      </c>
      <c r="H95" s="182"/>
      <c r="I95" s="183"/>
      <c r="J95" s="197" t="s">
        <v>252</v>
      </c>
      <c r="K95" s="195"/>
      <c r="L95" s="195"/>
      <c r="M95" s="195"/>
      <c r="N95" s="201">
        <v>10000</v>
      </c>
      <c r="O95" s="202"/>
      <c r="P95" s="204"/>
      <c r="Q95" s="197" t="s">
        <v>253</v>
      </c>
      <c r="R95" s="195"/>
      <c r="S95" s="195"/>
      <c r="T95" s="196"/>
    </row>
    <row r="96" spans="6:24" ht="21" customHeight="1" x14ac:dyDescent="0.2">
      <c r="F96" s="11"/>
      <c r="G96" s="182">
        <v>3000</v>
      </c>
      <c r="H96" s="182"/>
      <c r="I96" s="183"/>
      <c r="J96" s="194" t="s">
        <v>255</v>
      </c>
      <c r="K96" s="195"/>
      <c r="L96" s="195"/>
      <c r="M96" s="196"/>
      <c r="N96" s="182">
        <v>2000</v>
      </c>
      <c r="O96" s="182"/>
      <c r="P96" s="183"/>
      <c r="Q96" s="197" t="s">
        <v>257</v>
      </c>
      <c r="R96" s="195"/>
      <c r="S96" s="195"/>
      <c r="T96" s="196"/>
    </row>
    <row r="97" spans="6:24" ht="21" customHeight="1" x14ac:dyDescent="0.2">
      <c r="F97" s="11"/>
      <c r="G97" s="182">
        <v>2000</v>
      </c>
      <c r="H97" s="182"/>
      <c r="I97" s="183"/>
      <c r="J97" s="194" t="s">
        <v>258</v>
      </c>
      <c r="K97" s="195"/>
      <c r="L97" s="195"/>
      <c r="M97" s="196"/>
      <c r="N97" s="202"/>
      <c r="O97" s="202"/>
      <c r="P97" s="204"/>
      <c r="Q97" s="32"/>
      <c r="R97" s="32"/>
      <c r="S97" s="32"/>
      <c r="T97" s="33"/>
    </row>
    <row r="98" spans="6:24" ht="21" customHeight="1" thickBot="1" x14ac:dyDescent="0.25">
      <c r="G98" s="189">
        <f>SUM(G92:I97)</f>
        <v>262000</v>
      </c>
      <c r="H98" s="190"/>
      <c r="I98" s="191"/>
      <c r="J98" s="197"/>
      <c r="K98" s="195"/>
      <c r="L98" s="195"/>
      <c r="M98" s="195"/>
      <c r="N98" s="189">
        <f>SUM(N92:P97)</f>
        <v>262000</v>
      </c>
      <c r="O98" s="190"/>
      <c r="P98" s="191"/>
      <c r="Q98" s="197"/>
      <c r="R98" s="195"/>
      <c r="S98" s="195"/>
      <c r="T98" s="196"/>
    </row>
    <row r="99" spans="6:24" ht="21" customHeight="1" x14ac:dyDescent="0.2"/>
    <row r="100" spans="6:24" ht="21" customHeight="1" x14ac:dyDescent="0.2">
      <c r="G100" s="132" t="s">
        <v>259</v>
      </c>
      <c r="H100" s="132"/>
      <c r="I100" s="132"/>
      <c r="J100" s="132"/>
      <c r="K100" s="132"/>
      <c r="L100" s="132"/>
      <c r="M100" s="132"/>
      <c r="N100" s="132"/>
      <c r="O100" s="132"/>
      <c r="P100" s="132"/>
      <c r="Q100" s="132"/>
      <c r="R100" s="132"/>
      <c r="S100" s="132"/>
      <c r="T100" s="132"/>
      <c r="U100" s="132"/>
      <c r="V100" s="132"/>
      <c r="W100" s="132"/>
      <c r="X100" s="132"/>
    </row>
    <row r="101" spans="6:24" ht="21" customHeight="1" x14ac:dyDescent="0.2"/>
    <row r="102" spans="6:24" ht="21" customHeight="1" x14ac:dyDescent="0.2">
      <c r="G102" s="184" t="s">
        <v>263</v>
      </c>
      <c r="H102" s="184"/>
      <c r="I102" s="184"/>
      <c r="J102" s="184"/>
      <c r="K102" s="184"/>
      <c r="L102" s="184"/>
      <c r="M102" s="184"/>
      <c r="N102" s="184"/>
      <c r="O102" s="184"/>
      <c r="P102" s="184"/>
      <c r="Q102" s="184"/>
      <c r="R102" s="184"/>
      <c r="S102" s="184"/>
      <c r="T102" s="184"/>
    </row>
    <row r="103" spans="6:24" ht="21" customHeight="1" thickBot="1" x14ac:dyDescent="0.25">
      <c r="G103" s="181" t="s">
        <v>155</v>
      </c>
      <c r="H103" s="181"/>
      <c r="I103" s="181"/>
      <c r="J103" s="12"/>
      <c r="K103" s="14"/>
      <c r="L103" s="14"/>
      <c r="M103" s="14"/>
      <c r="N103" s="181" t="s">
        <v>246</v>
      </c>
      <c r="O103" s="181"/>
      <c r="P103" s="181"/>
      <c r="Q103" s="12"/>
      <c r="R103" s="12"/>
      <c r="S103" s="14"/>
      <c r="T103" s="14"/>
    </row>
    <row r="104" spans="6:24" ht="21" customHeight="1" x14ac:dyDescent="0.2">
      <c r="F104" s="11"/>
      <c r="G104" s="24"/>
      <c r="H104" s="24"/>
      <c r="I104" s="25"/>
      <c r="J104" s="192" t="s">
        <v>248</v>
      </c>
      <c r="K104" s="193"/>
      <c r="L104" s="193"/>
      <c r="M104" s="208"/>
      <c r="N104" s="198"/>
      <c r="O104" s="199"/>
      <c r="P104" s="200"/>
      <c r="Q104" s="192" t="s">
        <v>151</v>
      </c>
      <c r="R104" s="193"/>
      <c r="S104" s="193"/>
      <c r="T104" s="208"/>
    </row>
    <row r="105" spans="6:24" ht="21" customHeight="1" x14ac:dyDescent="0.2">
      <c r="F105" s="11"/>
      <c r="G105" s="182">
        <v>205000</v>
      </c>
      <c r="H105" s="182"/>
      <c r="I105" s="183"/>
      <c r="J105" s="194" t="s">
        <v>245</v>
      </c>
      <c r="K105" s="195"/>
      <c r="L105" s="195"/>
      <c r="M105" s="196"/>
      <c r="N105" s="182">
        <v>250000</v>
      </c>
      <c r="O105" s="182"/>
      <c r="P105" s="183"/>
      <c r="Q105" s="195" t="s">
        <v>247</v>
      </c>
      <c r="R105" s="195"/>
      <c r="S105" s="195"/>
      <c r="T105" s="196"/>
    </row>
    <row r="106" spans="6:24" ht="21" customHeight="1" x14ac:dyDescent="0.2">
      <c r="F106" s="11"/>
      <c r="G106" s="182">
        <v>50000</v>
      </c>
      <c r="H106" s="182"/>
      <c r="I106" s="183"/>
      <c r="J106" s="194" t="s">
        <v>249</v>
      </c>
      <c r="K106" s="195"/>
      <c r="L106" s="195"/>
      <c r="M106" s="196"/>
      <c r="N106" s="182">
        <v>8000</v>
      </c>
      <c r="O106" s="182"/>
      <c r="P106" s="183"/>
      <c r="Q106" s="195" t="s">
        <v>260</v>
      </c>
      <c r="R106" s="195"/>
      <c r="S106" s="195"/>
      <c r="T106" s="196"/>
    </row>
    <row r="107" spans="6:24" ht="21" customHeight="1" x14ac:dyDescent="0.2">
      <c r="F107" s="11"/>
      <c r="G107" s="182">
        <v>10000</v>
      </c>
      <c r="H107" s="182"/>
      <c r="I107" s="183"/>
      <c r="J107" s="194" t="s">
        <v>252</v>
      </c>
      <c r="K107" s="195"/>
      <c r="L107" s="195"/>
      <c r="M107" s="196"/>
      <c r="N107" s="182">
        <v>10000</v>
      </c>
      <c r="O107" s="182"/>
      <c r="P107" s="183"/>
      <c r="Q107" s="192" t="s">
        <v>159</v>
      </c>
      <c r="R107" s="193"/>
      <c r="S107" s="193"/>
      <c r="T107" s="208"/>
    </row>
    <row r="108" spans="6:24" ht="21" customHeight="1" x14ac:dyDescent="0.2">
      <c r="F108" s="11"/>
      <c r="G108" s="182">
        <v>3000</v>
      </c>
      <c r="H108" s="182"/>
      <c r="I108" s="183"/>
      <c r="J108" s="194" t="s">
        <v>255</v>
      </c>
      <c r="K108" s="195"/>
      <c r="L108" s="195"/>
      <c r="M108" s="196"/>
      <c r="N108" s="182">
        <v>2000</v>
      </c>
      <c r="O108" s="182"/>
      <c r="P108" s="183"/>
      <c r="Q108" s="197" t="s">
        <v>253</v>
      </c>
      <c r="R108" s="195"/>
      <c r="S108" s="195"/>
      <c r="T108" s="196"/>
    </row>
    <row r="109" spans="6:24" ht="21" customHeight="1" x14ac:dyDescent="0.2">
      <c r="F109" s="11"/>
      <c r="G109" s="182">
        <v>2000</v>
      </c>
      <c r="H109" s="182"/>
      <c r="I109" s="183"/>
      <c r="J109" s="194" t="s">
        <v>258</v>
      </c>
      <c r="K109" s="195"/>
      <c r="L109" s="195"/>
      <c r="M109" s="196"/>
      <c r="N109" s="202"/>
      <c r="O109" s="202"/>
      <c r="P109" s="204"/>
      <c r="Q109" s="197" t="s">
        <v>257</v>
      </c>
      <c r="R109" s="195"/>
      <c r="S109" s="195"/>
      <c r="T109" s="196"/>
    </row>
    <row r="110" spans="6:24" ht="21" customHeight="1" thickBot="1" x14ac:dyDescent="0.25">
      <c r="G110" s="189">
        <f>SUM(G104:I109)</f>
        <v>270000</v>
      </c>
      <c r="H110" s="190"/>
      <c r="I110" s="191"/>
      <c r="J110" s="197"/>
      <c r="K110" s="195"/>
      <c r="L110" s="195"/>
      <c r="M110" s="195"/>
      <c r="N110" s="189">
        <f>SUM(N104:P109)</f>
        <v>270000</v>
      </c>
      <c r="O110" s="190"/>
      <c r="P110" s="191"/>
      <c r="Q110" s="197"/>
      <c r="R110" s="195"/>
      <c r="S110" s="195"/>
      <c r="T110" s="196"/>
    </row>
    <row r="111" spans="6:24" ht="21" customHeight="1" x14ac:dyDescent="0.2"/>
    <row r="112" spans="6:24" ht="21" customHeight="1" x14ac:dyDescent="0.2">
      <c r="G112" s="184" t="s">
        <v>262</v>
      </c>
      <c r="H112" s="184"/>
      <c r="I112" s="184"/>
      <c r="J112" s="184"/>
      <c r="K112" s="184"/>
      <c r="L112" s="184"/>
      <c r="M112" s="184"/>
      <c r="N112" s="184"/>
      <c r="O112" s="184"/>
      <c r="P112" s="184"/>
      <c r="Q112" s="184"/>
      <c r="R112" s="184"/>
      <c r="S112" s="184"/>
      <c r="T112" s="184"/>
    </row>
    <row r="113" spans="3:25" ht="21" customHeight="1" thickBot="1" x14ac:dyDescent="0.25">
      <c r="G113" s="181" t="s">
        <v>155</v>
      </c>
      <c r="H113" s="181"/>
      <c r="I113" s="181"/>
      <c r="J113" s="12"/>
      <c r="K113" s="14"/>
      <c r="L113" s="14"/>
      <c r="M113" s="14"/>
      <c r="N113" s="181" t="s">
        <v>246</v>
      </c>
      <c r="O113" s="181"/>
      <c r="P113" s="181"/>
      <c r="Q113" s="12"/>
      <c r="R113" s="12"/>
      <c r="S113" s="14"/>
      <c r="T113" s="14"/>
    </row>
    <row r="114" spans="3:25" ht="21" customHeight="1" x14ac:dyDescent="0.2">
      <c r="F114" s="11"/>
      <c r="G114" s="24"/>
      <c r="H114" s="24"/>
      <c r="I114" s="25"/>
      <c r="J114" s="192" t="s">
        <v>248</v>
      </c>
      <c r="K114" s="193"/>
      <c r="L114" s="193"/>
      <c r="M114" s="208"/>
      <c r="N114" s="198"/>
      <c r="O114" s="199"/>
      <c r="P114" s="200"/>
      <c r="Q114" s="192" t="s">
        <v>151</v>
      </c>
      <c r="R114" s="193"/>
      <c r="S114" s="193"/>
      <c r="T114" s="208"/>
    </row>
    <row r="115" spans="3:25" ht="21" customHeight="1" x14ac:dyDescent="0.2">
      <c r="F115" s="11"/>
      <c r="G115" s="182">
        <v>205000</v>
      </c>
      <c r="H115" s="182"/>
      <c r="I115" s="183"/>
      <c r="J115" s="194" t="s">
        <v>245</v>
      </c>
      <c r="K115" s="195"/>
      <c r="L115" s="195"/>
      <c r="M115" s="196"/>
      <c r="N115" s="182">
        <v>250000</v>
      </c>
      <c r="O115" s="182"/>
      <c r="P115" s="183"/>
      <c r="Q115" s="209" t="s">
        <v>247</v>
      </c>
      <c r="R115" s="209"/>
      <c r="S115" s="209"/>
      <c r="T115" s="210"/>
    </row>
    <row r="116" spans="3:25" ht="21" customHeight="1" x14ac:dyDescent="0.2">
      <c r="F116" s="11"/>
      <c r="G116" s="182">
        <v>50000</v>
      </c>
      <c r="H116" s="182"/>
      <c r="I116" s="183"/>
      <c r="J116" s="194" t="s">
        <v>249</v>
      </c>
      <c r="K116" s="195"/>
      <c r="L116" s="195"/>
      <c r="M116" s="196"/>
      <c r="N116" s="182">
        <v>8000</v>
      </c>
      <c r="O116" s="182"/>
      <c r="P116" s="183"/>
      <c r="Q116" s="209" t="s">
        <v>260</v>
      </c>
      <c r="R116" s="209"/>
      <c r="S116" s="209"/>
      <c r="T116" s="210"/>
    </row>
    <row r="117" spans="3:25" ht="21" customHeight="1" x14ac:dyDescent="0.2">
      <c r="F117" s="11"/>
      <c r="G117" s="182">
        <v>10000</v>
      </c>
      <c r="H117" s="182"/>
      <c r="I117" s="183"/>
      <c r="J117" s="194" t="s">
        <v>252</v>
      </c>
      <c r="K117" s="195"/>
      <c r="L117" s="195"/>
      <c r="M117" s="196"/>
      <c r="N117" s="211">
        <v>-5000</v>
      </c>
      <c r="O117" s="211"/>
      <c r="P117" s="212"/>
      <c r="Q117" s="209" t="s">
        <v>261</v>
      </c>
      <c r="R117" s="209"/>
      <c r="S117" s="209"/>
      <c r="T117" s="210"/>
    </row>
    <row r="118" spans="3:25" ht="21" customHeight="1" x14ac:dyDescent="0.2">
      <c r="F118" s="11"/>
      <c r="G118" s="182"/>
      <c r="H118" s="182"/>
      <c r="I118" s="183"/>
      <c r="J118" s="194"/>
      <c r="K118" s="195"/>
      <c r="L118" s="195"/>
      <c r="M118" s="196"/>
      <c r="N118" s="31"/>
      <c r="O118" s="31"/>
      <c r="P118" s="31"/>
      <c r="Q118" s="192" t="s">
        <v>159</v>
      </c>
      <c r="R118" s="193"/>
      <c r="S118" s="193"/>
      <c r="T118" s="208"/>
    </row>
    <row r="119" spans="3:25" ht="21" customHeight="1" x14ac:dyDescent="0.2">
      <c r="F119" s="11"/>
      <c r="G119" s="182"/>
      <c r="H119" s="182"/>
      <c r="I119" s="183"/>
      <c r="J119" s="195"/>
      <c r="K119" s="195"/>
      <c r="L119" s="195"/>
      <c r="M119" s="196"/>
      <c r="N119" s="182">
        <v>10000</v>
      </c>
      <c r="O119" s="182"/>
      <c r="P119" s="183"/>
      <c r="Q119" s="197" t="s">
        <v>253</v>
      </c>
      <c r="R119" s="195"/>
      <c r="S119" s="195"/>
      <c r="T119" s="196"/>
    </row>
    <row r="120" spans="3:25" ht="21" customHeight="1" x14ac:dyDescent="0.2">
      <c r="F120" s="11"/>
      <c r="G120" s="18"/>
      <c r="H120" s="18"/>
      <c r="I120" s="20"/>
      <c r="J120" s="34"/>
      <c r="K120" s="34"/>
      <c r="L120" s="34"/>
      <c r="M120" s="33"/>
      <c r="N120" s="182">
        <v>2000</v>
      </c>
      <c r="O120" s="182"/>
      <c r="P120" s="183"/>
      <c r="Q120" s="197" t="s">
        <v>257</v>
      </c>
      <c r="R120" s="195"/>
      <c r="S120" s="195"/>
      <c r="T120" s="196"/>
    </row>
    <row r="121" spans="3:25" ht="21" customHeight="1" thickBot="1" x14ac:dyDescent="0.25">
      <c r="G121" s="189">
        <f>SUM(G114:I120)</f>
        <v>265000</v>
      </c>
      <c r="H121" s="190"/>
      <c r="I121" s="191"/>
      <c r="J121" s="197"/>
      <c r="K121" s="195"/>
      <c r="L121" s="195"/>
      <c r="M121" s="196"/>
      <c r="N121" s="190">
        <f>SUM(N114:P120)</f>
        <v>265000</v>
      </c>
      <c r="O121" s="190"/>
      <c r="P121" s="191"/>
      <c r="Q121" s="197"/>
      <c r="R121" s="195"/>
      <c r="S121" s="195"/>
      <c r="T121" s="196"/>
    </row>
    <row r="122" spans="3:25" ht="21" customHeight="1" x14ac:dyDescent="0.2"/>
    <row r="123" spans="3:25" ht="21" customHeight="1" x14ac:dyDescent="0.2">
      <c r="C123" s="79"/>
      <c r="D123" s="80"/>
      <c r="E123" s="80"/>
      <c r="F123" s="80"/>
      <c r="G123" s="80"/>
      <c r="H123" s="80"/>
      <c r="I123" s="80"/>
      <c r="J123" s="80"/>
      <c r="K123" s="80"/>
      <c r="L123" s="80"/>
      <c r="M123" s="80"/>
      <c r="N123" s="80"/>
      <c r="O123" s="80"/>
      <c r="P123" s="80"/>
      <c r="Q123" s="80"/>
      <c r="R123" s="80"/>
      <c r="S123" s="80"/>
      <c r="T123" s="80"/>
      <c r="U123" s="80"/>
      <c r="V123" s="80"/>
      <c r="W123" s="80"/>
      <c r="X123" s="80"/>
      <c r="Y123" s="80"/>
    </row>
    <row r="124" spans="3:25" ht="21" customHeight="1" x14ac:dyDescent="0.2">
      <c r="C124" s="79"/>
      <c r="D124" s="80"/>
      <c r="E124" s="80"/>
      <c r="F124" s="80"/>
      <c r="G124" s="80"/>
      <c r="H124" s="80"/>
      <c r="I124" s="80"/>
      <c r="J124" s="80"/>
      <c r="K124" s="80"/>
      <c r="L124" s="80"/>
      <c r="M124" s="80"/>
      <c r="N124" s="80"/>
      <c r="O124" s="80"/>
      <c r="P124" s="80"/>
      <c r="Q124" s="80"/>
      <c r="R124" s="80"/>
      <c r="S124" s="80"/>
      <c r="T124" s="80"/>
      <c r="U124" s="80"/>
      <c r="V124" s="80"/>
      <c r="W124" s="80"/>
      <c r="X124" s="80"/>
      <c r="Y124" s="80"/>
    </row>
    <row r="125" spans="3:25" ht="21" customHeight="1" x14ac:dyDescent="0.2"/>
    <row r="126" spans="3:25" ht="21" customHeight="1" x14ac:dyDescent="0.2"/>
    <row r="127" spans="3:25" ht="21" customHeight="1" x14ac:dyDescent="0.2"/>
    <row r="128" spans="3:25" ht="21" customHeight="1" x14ac:dyDescent="0.2"/>
    <row r="129" ht="21" customHeight="1" x14ac:dyDescent="0.2"/>
    <row r="130" ht="21" customHeight="1" x14ac:dyDescent="0.2"/>
    <row r="131" ht="21" customHeight="1" x14ac:dyDescent="0.2"/>
    <row r="132" ht="21" customHeight="1" x14ac:dyDescent="0.2"/>
    <row r="133" ht="21" customHeight="1" x14ac:dyDescent="0.2"/>
    <row r="134" ht="21" customHeight="1" x14ac:dyDescent="0.2"/>
    <row r="135" ht="21" customHeight="1" x14ac:dyDescent="0.2"/>
    <row r="136" ht="21" customHeight="1" x14ac:dyDescent="0.2"/>
    <row r="137" ht="21" customHeight="1" x14ac:dyDescent="0.2"/>
    <row r="138" ht="21" customHeight="1" x14ac:dyDescent="0.2"/>
    <row r="139" ht="21" customHeight="1" x14ac:dyDescent="0.2"/>
    <row r="140" ht="21" customHeight="1" x14ac:dyDescent="0.2"/>
    <row r="141" ht="21" customHeight="1" x14ac:dyDescent="0.2"/>
    <row r="142" ht="21" customHeight="1" x14ac:dyDescent="0.2"/>
    <row r="143" ht="21" customHeight="1" x14ac:dyDescent="0.2"/>
    <row r="144" ht="21" customHeight="1" x14ac:dyDescent="0.2"/>
    <row r="145" ht="21" customHeight="1" x14ac:dyDescent="0.2"/>
    <row r="146" ht="21" customHeight="1" x14ac:dyDescent="0.2"/>
    <row r="147" ht="21" customHeight="1" x14ac:dyDescent="0.2"/>
    <row r="148" ht="21" customHeight="1" x14ac:dyDescent="0.2"/>
    <row r="149" ht="21" customHeight="1" x14ac:dyDescent="0.2"/>
    <row r="150" ht="21" customHeight="1" x14ac:dyDescent="0.2"/>
    <row r="151" ht="21" customHeight="1" x14ac:dyDescent="0.2"/>
    <row r="152" ht="21" customHeight="1" x14ac:dyDescent="0.2"/>
    <row r="153" ht="21" customHeight="1" x14ac:dyDescent="0.2"/>
    <row r="154" ht="21" customHeight="1" x14ac:dyDescent="0.2"/>
    <row r="155" ht="21" customHeight="1" x14ac:dyDescent="0.2"/>
    <row r="156" ht="21" customHeight="1" x14ac:dyDescent="0.2"/>
    <row r="157" ht="21" customHeight="1" x14ac:dyDescent="0.2"/>
    <row r="158" ht="21" customHeight="1" x14ac:dyDescent="0.2"/>
    <row r="159" ht="21" customHeight="1" x14ac:dyDescent="0.2"/>
    <row r="160" ht="21" customHeight="1" x14ac:dyDescent="0.2"/>
    <row r="161" ht="21" customHeight="1" x14ac:dyDescent="0.2"/>
    <row r="162" ht="21" customHeight="1" x14ac:dyDescent="0.2"/>
    <row r="163" ht="21" customHeight="1" x14ac:dyDescent="0.2"/>
    <row r="164" ht="21" customHeight="1" x14ac:dyDescent="0.2"/>
    <row r="165" ht="21" customHeight="1" x14ac:dyDescent="0.2"/>
    <row r="166" ht="21" customHeight="1" x14ac:dyDescent="0.2"/>
    <row r="167" ht="21" customHeight="1" x14ac:dyDescent="0.2"/>
    <row r="168" ht="21" customHeight="1" x14ac:dyDescent="0.2"/>
    <row r="169" ht="21" customHeight="1" x14ac:dyDescent="0.2"/>
    <row r="170" ht="21" customHeight="1" x14ac:dyDescent="0.2"/>
    <row r="171" ht="21" customHeight="1" x14ac:dyDescent="0.2"/>
    <row r="172" ht="21" customHeight="1" x14ac:dyDescent="0.2"/>
    <row r="173" ht="21" customHeight="1" x14ac:dyDescent="0.2"/>
    <row r="174" ht="21" customHeight="1" x14ac:dyDescent="0.2"/>
    <row r="175" ht="21" customHeight="1" x14ac:dyDescent="0.2"/>
    <row r="176" ht="21" customHeight="1" x14ac:dyDescent="0.2"/>
    <row r="177" ht="21" customHeight="1" x14ac:dyDescent="0.2"/>
    <row r="178" ht="21" customHeight="1" x14ac:dyDescent="0.2"/>
    <row r="179" ht="21" customHeight="1" x14ac:dyDescent="0.2"/>
    <row r="180" ht="21" customHeight="1" x14ac:dyDescent="0.2"/>
    <row r="181" ht="21" customHeight="1" x14ac:dyDescent="0.2"/>
    <row r="182" ht="21" customHeight="1" x14ac:dyDescent="0.2"/>
    <row r="183" ht="21" customHeight="1" x14ac:dyDescent="0.2"/>
    <row r="184" ht="21" customHeight="1" x14ac:dyDescent="0.2"/>
    <row r="185" ht="21" customHeight="1" x14ac:dyDescent="0.2"/>
    <row r="186" ht="21" customHeight="1" x14ac:dyDescent="0.2"/>
    <row r="187" ht="21" customHeight="1" x14ac:dyDescent="0.2"/>
    <row r="188" ht="21" customHeight="1" x14ac:dyDescent="0.2"/>
    <row r="189" ht="21" customHeight="1" x14ac:dyDescent="0.2"/>
    <row r="190" ht="21" customHeight="1" x14ac:dyDescent="0.2"/>
    <row r="191" ht="21" customHeight="1" x14ac:dyDescent="0.2"/>
    <row r="192" ht="21" customHeight="1" x14ac:dyDescent="0.2"/>
    <row r="193" ht="21" customHeight="1" x14ac:dyDescent="0.2"/>
    <row r="194" ht="21" customHeight="1" x14ac:dyDescent="0.2"/>
    <row r="195" ht="21" customHeight="1" x14ac:dyDescent="0.2"/>
    <row r="196" ht="21" customHeight="1" x14ac:dyDescent="0.2"/>
    <row r="197" ht="21" customHeight="1" x14ac:dyDescent="0.2"/>
    <row r="198" ht="21" customHeight="1" x14ac:dyDescent="0.2"/>
    <row r="199" ht="21" customHeight="1" x14ac:dyDescent="0.2"/>
    <row r="200" ht="21" customHeight="1" x14ac:dyDescent="0.2"/>
    <row r="201" ht="21" customHeight="1" x14ac:dyDescent="0.2"/>
    <row r="202" ht="21" customHeight="1" x14ac:dyDescent="0.2"/>
    <row r="203" ht="21" customHeight="1" x14ac:dyDescent="0.2"/>
    <row r="204" ht="21" customHeight="1" x14ac:dyDescent="0.2"/>
    <row r="205" ht="21" customHeight="1" x14ac:dyDescent="0.2"/>
    <row r="206" ht="21" customHeight="1" x14ac:dyDescent="0.2"/>
    <row r="207" ht="21" customHeight="1" x14ac:dyDescent="0.2"/>
    <row r="208" ht="21" customHeight="1" x14ac:dyDescent="0.2"/>
    <row r="209" ht="21" customHeight="1" x14ac:dyDescent="0.2"/>
    <row r="210" ht="21" customHeight="1" x14ac:dyDescent="0.2"/>
    <row r="211" ht="21" customHeight="1" x14ac:dyDescent="0.2"/>
    <row r="212" ht="21" customHeight="1" x14ac:dyDescent="0.2"/>
    <row r="213" ht="21" customHeight="1" x14ac:dyDescent="0.2"/>
    <row r="214" ht="21" customHeight="1" x14ac:dyDescent="0.2"/>
    <row r="215" ht="21" customHeight="1" x14ac:dyDescent="0.2"/>
    <row r="216" ht="21" customHeight="1" x14ac:dyDescent="0.2"/>
    <row r="217" ht="21" customHeight="1" x14ac:dyDescent="0.2"/>
    <row r="218" ht="21" customHeight="1" x14ac:dyDescent="0.2"/>
    <row r="219" ht="21" customHeight="1" x14ac:dyDescent="0.2"/>
    <row r="220" ht="21" customHeight="1" x14ac:dyDescent="0.2"/>
    <row r="221" ht="21" customHeight="1" x14ac:dyDescent="0.2"/>
    <row r="222" ht="21" customHeight="1" x14ac:dyDescent="0.2"/>
    <row r="223" ht="21" customHeight="1" x14ac:dyDescent="0.2"/>
    <row r="224" ht="21" customHeight="1" x14ac:dyDescent="0.2"/>
    <row r="225" ht="21" customHeight="1" x14ac:dyDescent="0.2"/>
    <row r="226" ht="21" customHeight="1" x14ac:dyDescent="0.2"/>
    <row r="227" ht="21" customHeight="1" x14ac:dyDescent="0.2"/>
    <row r="228" ht="21" customHeight="1" x14ac:dyDescent="0.2"/>
    <row r="229" ht="21" customHeight="1" x14ac:dyDescent="0.2"/>
    <row r="230" ht="21" customHeight="1" x14ac:dyDescent="0.2"/>
    <row r="231" ht="21" customHeight="1" x14ac:dyDescent="0.2"/>
    <row r="232" ht="21" customHeight="1" x14ac:dyDescent="0.2"/>
    <row r="233" ht="21" customHeight="1" x14ac:dyDescent="0.2"/>
    <row r="234" ht="21" customHeight="1" x14ac:dyDescent="0.2"/>
    <row r="235" ht="21" customHeight="1" x14ac:dyDescent="0.2"/>
    <row r="236" ht="21" customHeight="1" x14ac:dyDescent="0.2"/>
    <row r="237" ht="21" customHeight="1" x14ac:dyDescent="0.2"/>
    <row r="238" ht="21" customHeight="1" x14ac:dyDescent="0.2"/>
    <row r="239" ht="21" customHeight="1" x14ac:dyDescent="0.2"/>
    <row r="240" ht="21" customHeight="1" x14ac:dyDescent="0.2"/>
    <row r="241" ht="21" customHeight="1" x14ac:dyDescent="0.2"/>
    <row r="242" ht="21" customHeight="1" x14ac:dyDescent="0.2"/>
    <row r="243" ht="21" customHeight="1" x14ac:dyDescent="0.2"/>
    <row r="244" ht="21" customHeight="1" x14ac:dyDescent="0.2"/>
    <row r="245" ht="21" customHeight="1" x14ac:dyDescent="0.2"/>
    <row r="246" ht="21" customHeight="1" x14ac:dyDescent="0.2"/>
    <row r="247" ht="21" customHeight="1" x14ac:dyDescent="0.2"/>
    <row r="248" ht="21" customHeight="1" x14ac:dyDescent="0.2"/>
    <row r="249" ht="21" customHeight="1" x14ac:dyDescent="0.2"/>
    <row r="250" ht="21" customHeight="1" x14ac:dyDescent="0.2"/>
    <row r="251" ht="21" customHeight="1" x14ac:dyDescent="0.2"/>
    <row r="252" ht="21" customHeight="1" x14ac:dyDescent="0.2"/>
    <row r="253" ht="21" customHeight="1" x14ac:dyDescent="0.2"/>
    <row r="254" ht="21" customHeight="1" x14ac:dyDescent="0.2"/>
    <row r="255" ht="21" customHeight="1" x14ac:dyDescent="0.2"/>
    <row r="256" ht="21" customHeight="1" x14ac:dyDescent="0.2"/>
    <row r="257" ht="21" customHeight="1" x14ac:dyDescent="0.2"/>
    <row r="258" ht="21" customHeight="1" x14ac:dyDescent="0.2"/>
    <row r="259" ht="21" customHeight="1" x14ac:dyDescent="0.2"/>
    <row r="260" ht="21" customHeight="1" x14ac:dyDescent="0.2"/>
    <row r="261" ht="21" customHeight="1" x14ac:dyDescent="0.2"/>
    <row r="262" ht="21" customHeight="1" x14ac:dyDescent="0.2"/>
    <row r="263" ht="21" customHeight="1" x14ac:dyDescent="0.2"/>
    <row r="264" ht="21" customHeight="1" x14ac:dyDescent="0.2"/>
    <row r="265" ht="21" customHeight="1" x14ac:dyDescent="0.2"/>
    <row r="266" ht="21" customHeight="1" x14ac:dyDescent="0.2"/>
    <row r="267" ht="21" customHeight="1" x14ac:dyDescent="0.2"/>
    <row r="268" ht="21" customHeight="1" x14ac:dyDescent="0.2"/>
    <row r="269" ht="21" customHeight="1" x14ac:dyDescent="0.2"/>
    <row r="270" ht="21" customHeight="1" x14ac:dyDescent="0.2"/>
    <row r="271" ht="21" customHeight="1" x14ac:dyDescent="0.2"/>
    <row r="272" ht="21" customHeight="1" x14ac:dyDescent="0.2"/>
    <row r="273" ht="21" customHeight="1" x14ac:dyDescent="0.2"/>
    <row r="274" ht="21" customHeight="1" x14ac:dyDescent="0.2"/>
    <row r="275" ht="21" customHeight="1" x14ac:dyDescent="0.2"/>
    <row r="276" ht="21" customHeight="1" x14ac:dyDescent="0.2"/>
    <row r="277" ht="21" customHeight="1" x14ac:dyDescent="0.2"/>
    <row r="278" ht="21" customHeight="1" x14ac:dyDescent="0.2"/>
    <row r="279" ht="21" customHeight="1" x14ac:dyDescent="0.2"/>
    <row r="280" ht="21" customHeight="1" x14ac:dyDescent="0.2"/>
    <row r="281" ht="21" customHeight="1" x14ac:dyDescent="0.2"/>
    <row r="282" ht="21" customHeight="1" x14ac:dyDescent="0.2"/>
    <row r="283" ht="21" customHeight="1" x14ac:dyDescent="0.2"/>
    <row r="284" ht="21" customHeight="1" x14ac:dyDescent="0.2"/>
    <row r="285" ht="21" customHeight="1" x14ac:dyDescent="0.2"/>
    <row r="286" ht="21" customHeight="1" x14ac:dyDescent="0.2"/>
    <row r="287" ht="21" customHeight="1" x14ac:dyDescent="0.2"/>
    <row r="288" ht="21" customHeight="1" x14ac:dyDescent="0.2"/>
    <row r="289" ht="21" customHeight="1" x14ac:dyDescent="0.2"/>
    <row r="290" ht="21" customHeight="1" x14ac:dyDescent="0.2"/>
    <row r="291" ht="21" customHeight="1" x14ac:dyDescent="0.2"/>
    <row r="292" ht="21" customHeight="1" x14ac:dyDescent="0.2"/>
    <row r="293" ht="21" customHeight="1" x14ac:dyDescent="0.2"/>
    <row r="294" ht="21" customHeight="1" x14ac:dyDescent="0.2"/>
    <row r="295" ht="21" customHeight="1" x14ac:dyDescent="0.2"/>
    <row r="296" ht="21" customHeight="1" x14ac:dyDescent="0.2"/>
    <row r="297" ht="21" customHeight="1" x14ac:dyDescent="0.2"/>
    <row r="298" ht="21" customHeight="1" x14ac:dyDescent="0.2"/>
    <row r="299" ht="21" customHeight="1" x14ac:dyDescent="0.2"/>
    <row r="300" ht="21" customHeight="1" x14ac:dyDescent="0.2"/>
    <row r="301" ht="21" customHeight="1" x14ac:dyDescent="0.2"/>
    <row r="302" ht="21" customHeight="1" x14ac:dyDescent="0.2"/>
    <row r="303" ht="21" customHeight="1" x14ac:dyDescent="0.2"/>
    <row r="304" ht="21" customHeight="1" x14ac:dyDescent="0.2"/>
    <row r="305" ht="21" customHeight="1" x14ac:dyDescent="0.2"/>
    <row r="306" ht="21" customHeight="1" x14ac:dyDescent="0.2"/>
    <row r="307" ht="21" customHeight="1" x14ac:dyDescent="0.2"/>
    <row r="308" ht="21" customHeight="1" x14ac:dyDescent="0.2"/>
    <row r="309" ht="21" customHeight="1" x14ac:dyDescent="0.2"/>
    <row r="310" ht="21" customHeight="1" x14ac:dyDescent="0.2"/>
    <row r="311" ht="21" customHeight="1" x14ac:dyDescent="0.2"/>
    <row r="312" ht="21" customHeight="1" x14ac:dyDescent="0.2"/>
    <row r="313" ht="21" customHeight="1" x14ac:dyDescent="0.2"/>
    <row r="314" ht="21" customHeight="1" x14ac:dyDescent="0.2"/>
    <row r="315" ht="21" customHeight="1" x14ac:dyDescent="0.2"/>
    <row r="316" ht="21" customHeight="1" x14ac:dyDescent="0.2"/>
    <row r="317" ht="21" customHeight="1" x14ac:dyDescent="0.2"/>
    <row r="318" ht="21" customHeight="1" x14ac:dyDescent="0.2"/>
    <row r="319" ht="21" customHeight="1" x14ac:dyDescent="0.2"/>
    <row r="320" ht="21" customHeight="1" x14ac:dyDescent="0.2"/>
    <row r="321" ht="21" customHeight="1" x14ac:dyDescent="0.2"/>
    <row r="322" ht="21" customHeight="1" x14ac:dyDescent="0.2"/>
    <row r="323" ht="21" customHeight="1" x14ac:dyDescent="0.2"/>
    <row r="324" ht="21" customHeight="1" x14ac:dyDescent="0.2"/>
    <row r="325" ht="21" customHeight="1" x14ac:dyDescent="0.2"/>
    <row r="326" ht="21" customHeight="1" x14ac:dyDescent="0.2"/>
    <row r="327" ht="21" customHeight="1" x14ac:dyDescent="0.2"/>
    <row r="328" ht="21" customHeight="1" x14ac:dyDescent="0.2"/>
    <row r="329" ht="21" customHeight="1" x14ac:dyDescent="0.2"/>
    <row r="330" ht="21" customHeight="1" x14ac:dyDescent="0.2"/>
    <row r="331" ht="21" customHeight="1" x14ac:dyDescent="0.2"/>
    <row r="332" ht="21" customHeight="1" x14ac:dyDescent="0.2"/>
    <row r="333" ht="21" customHeight="1" x14ac:dyDescent="0.2"/>
    <row r="334" ht="21" customHeight="1" x14ac:dyDescent="0.2"/>
    <row r="335" ht="21" customHeight="1" x14ac:dyDescent="0.2"/>
    <row r="336" ht="21" customHeight="1" x14ac:dyDescent="0.2"/>
    <row r="337" ht="21" customHeight="1" x14ac:dyDescent="0.2"/>
    <row r="338" ht="21" customHeight="1" x14ac:dyDescent="0.2"/>
    <row r="339" ht="21" customHeight="1" x14ac:dyDescent="0.2"/>
    <row r="340" ht="21" customHeight="1" x14ac:dyDescent="0.2"/>
    <row r="341" ht="21" customHeight="1" x14ac:dyDescent="0.2"/>
    <row r="342" ht="21" customHeight="1" x14ac:dyDescent="0.2"/>
    <row r="343" ht="21" customHeight="1" x14ac:dyDescent="0.2"/>
    <row r="344" ht="21" customHeight="1" x14ac:dyDescent="0.2"/>
    <row r="345" ht="21" customHeight="1" x14ac:dyDescent="0.2"/>
    <row r="346" ht="21" customHeight="1" x14ac:dyDescent="0.2"/>
    <row r="347" ht="21" customHeight="1" x14ac:dyDescent="0.2"/>
    <row r="348" ht="21" customHeight="1" x14ac:dyDescent="0.2"/>
    <row r="349" ht="21" customHeight="1" x14ac:dyDescent="0.2"/>
    <row r="350" ht="21" customHeight="1" x14ac:dyDescent="0.2"/>
    <row r="351" ht="21" customHeight="1" x14ac:dyDescent="0.2"/>
    <row r="352" ht="21" customHeight="1" x14ac:dyDescent="0.2"/>
    <row r="353" ht="21" customHeight="1" x14ac:dyDescent="0.2"/>
    <row r="354" ht="21" customHeight="1" x14ac:dyDescent="0.2"/>
    <row r="355" ht="21" customHeight="1" x14ac:dyDescent="0.2"/>
    <row r="356" ht="21" customHeight="1" x14ac:dyDescent="0.2"/>
    <row r="357" ht="21" customHeight="1" x14ac:dyDescent="0.2"/>
    <row r="358" ht="21" customHeight="1" x14ac:dyDescent="0.2"/>
    <row r="359" ht="21" customHeight="1" x14ac:dyDescent="0.2"/>
    <row r="360" ht="21" customHeight="1" x14ac:dyDescent="0.2"/>
    <row r="361" ht="21" customHeight="1" x14ac:dyDescent="0.2"/>
    <row r="362" ht="21" customHeight="1" x14ac:dyDescent="0.2"/>
    <row r="363" ht="21" customHeight="1" x14ac:dyDescent="0.2"/>
    <row r="364" ht="21" customHeight="1" x14ac:dyDescent="0.2"/>
    <row r="365" ht="21" customHeight="1" x14ac:dyDescent="0.2"/>
    <row r="366" ht="21" customHeight="1" x14ac:dyDescent="0.2"/>
    <row r="367" ht="21" customHeight="1" x14ac:dyDescent="0.2"/>
    <row r="368" ht="21" customHeight="1" x14ac:dyDescent="0.2"/>
    <row r="369" ht="21" customHeight="1" x14ac:dyDescent="0.2"/>
    <row r="370" ht="21" customHeight="1" x14ac:dyDescent="0.2"/>
    <row r="371" ht="21" customHeight="1" x14ac:dyDescent="0.2"/>
    <row r="372" ht="21" customHeight="1" x14ac:dyDescent="0.2"/>
    <row r="373" ht="21" customHeight="1" x14ac:dyDescent="0.2"/>
    <row r="374" ht="21" customHeight="1" x14ac:dyDescent="0.2"/>
    <row r="375" ht="21" customHeight="1" x14ac:dyDescent="0.2"/>
    <row r="376" ht="21" customHeight="1" x14ac:dyDescent="0.2"/>
    <row r="377" ht="21" customHeight="1" x14ac:dyDescent="0.2"/>
    <row r="378" ht="21" customHeight="1" x14ac:dyDescent="0.2"/>
    <row r="379" ht="21" customHeight="1" x14ac:dyDescent="0.2"/>
    <row r="380" ht="21" customHeight="1" x14ac:dyDescent="0.2"/>
    <row r="381" ht="21" customHeight="1" x14ac:dyDescent="0.2"/>
    <row r="382" ht="21" customHeight="1" x14ac:dyDescent="0.2"/>
    <row r="383" ht="21" customHeight="1" x14ac:dyDescent="0.2"/>
    <row r="384" ht="21" customHeight="1" x14ac:dyDescent="0.2"/>
    <row r="385" ht="21" customHeight="1" x14ac:dyDescent="0.2"/>
    <row r="386" ht="21" customHeight="1" x14ac:dyDescent="0.2"/>
    <row r="387" ht="21" customHeight="1" x14ac:dyDescent="0.2"/>
    <row r="388" ht="21" customHeight="1" x14ac:dyDescent="0.2"/>
    <row r="389" ht="21" customHeight="1" x14ac:dyDescent="0.2"/>
    <row r="390" ht="21" customHeight="1" x14ac:dyDescent="0.2"/>
    <row r="391" ht="21" customHeight="1" x14ac:dyDescent="0.2"/>
    <row r="392" ht="21" customHeight="1" x14ac:dyDescent="0.2"/>
    <row r="393" ht="21" customHeight="1" x14ac:dyDescent="0.2"/>
    <row r="394" ht="21" customHeight="1" x14ac:dyDescent="0.2"/>
    <row r="395" ht="21" customHeight="1" x14ac:dyDescent="0.2"/>
    <row r="396" ht="21" customHeight="1" x14ac:dyDescent="0.2"/>
    <row r="397" ht="21" customHeight="1" x14ac:dyDescent="0.2"/>
    <row r="398" ht="21" customHeight="1" x14ac:dyDescent="0.2"/>
    <row r="399" ht="21" customHeight="1" x14ac:dyDescent="0.2"/>
    <row r="400" ht="21" customHeight="1" x14ac:dyDescent="0.2"/>
    <row r="401" ht="21" customHeight="1" x14ac:dyDescent="0.2"/>
    <row r="402" ht="21" customHeight="1" x14ac:dyDescent="0.2"/>
    <row r="403" ht="21" customHeight="1" x14ac:dyDescent="0.2"/>
    <row r="404" ht="21" customHeight="1" x14ac:dyDescent="0.2"/>
    <row r="405" ht="21" customHeight="1" x14ac:dyDescent="0.2"/>
    <row r="406" ht="21" customHeight="1" x14ac:dyDescent="0.2"/>
    <row r="407" ht="21" customHeight="1" x14ac:dyDescent="0.2"/>
    <row r="408" ht="21" customHeight="1" x14ac:dyDescent="0.2"/>
    <row r="409" ht="21" customHeight="1" x14ac:dyDescent="0.2"/>
    <row r="410" ht="21" customHeight="1" x14ac:dyDescent="0.2"/>
    <row r="411" ht="21" customHeight="1" x14ac:dyDescent="0.2"/>
    <row r="412" ht="21" customHeight="1" x14ac:dyDescent="0.2"/>
    <row r="413" ht="21" customHeight="1" x14ac:dyDescent="0.2"/>
    <row r="414" ht="21" customHeight="1" x14ac:dyDescent="0.2"/>
    <row r="415" ht="21" customHeight="1" x14ac:dyDescent="0.2"/>
    <row r="416" ht="21" customHeight="1" x14ac:dyDescent="0.2"/>
    <row r="417" ht="21" customHeight="1" x14ac:dyDescent="0.2"/>
    <row r="418" ht="21" customHeight="1" x14ac:dyDescent="0.2"/>
    <row r="419" ht="21" customHeight="1" x14ac:dyDescent="0.2"/>
    <row r="420" ht="21" customHeight="1" x14ac:dyDescent="0.2"/>
    <row r="421" ht="21" customHeight="1" x14ac:dyDescent="0.2"/>
    <row r="422" ht="21" customHeight="1" x14ac:dyDescent="0.2"/>
    <row r="423" ht="21" customHeight="1" x14ac:dyDescent="0.2"/>
    <row r="424" ht="21" customHeight="1" x14ac:dyDescent="0.2"/>
    <row r="425" ht="21" customHeight="1" x14ac:dyDescent="0.2"/>
    <row r="426" ht="21" customHeight="1" x14ac:dyDescent="0.2"/>
    <row r="427" ht="21" customHeight="1" x14ac:dyDescent="0.2"/>
    <row r="428" ht="21" customHeight="1" x14ac:dyDescent="0.2"/>
    <row r="429" ht="21" customHeight="1" x14ac:dyDescent="0.2"/>
    <row r="430" ht="21" customHeight="1" x14ac:dyDescent="0.2"/>
    <row r="431" ht="21" customHeight="1" x14ac:dyDescent="0.2"/>
    <row r="432" ht="21" customHeight="1" x14ac:dyDescent="0.2"/>
    <row r="433" ht="21" customHeight="1" x14ac:dyDescent="0.2"/>
    <row r="434" ht="21" customHeight="1" x14ac:dyDescent="0.2"/>
    <row r="435" ht="21" customHeight="1" x14ac:dyDescent="0.2"/>
    <row r="436" ht="21" customHeight="1" x14ac:dyDescent="0.2"/>
    <row r="437" ht="21" customHeight="1" x14ac:dyDescent="0.2"/>
    <row r="438" ht="21" customHeight="1" x14ac:dyDescent="0.2"/>
    <row r="439" ht="21" customHeight="1" x14ac:dyDescent="0.2"/>
    <row r="440" ht="21" customHeight="1" x14ac:dyDescent="0.2"/>
    <row r="441" ht="21" customHeight="1" x14ac:dyDescent="0.2"/>
    <row r="442" ht="21" customHeight="1" x14ac:dyDescent="0.2"/>
    <row r="443" ht="21" customHeight="1" x14ac:dyDescent="0.2"/>
    <row r="444" ht="21" customHeight="1" x14ac:dyDescent="0.2"/>
    <row r="445" ht="21" customHeight="1" x14ac:dyDescent="0.2"/>
    <row r="446" ht="21" customHeight="1" x14ac:dyDescent="0.2"/>
    <row r="447" ht="21" customHeight="1" x14ac:dyDescent="0.2"/>
    <row r="448" ht="21" customHeight="1" x14ac:dyDescent="0.2"/>
    <row r="449" ht="21" customHeight="1" x14ac:dyDescent="0.2"/>
    <row r="450" ht="21" customHeight="1" x14ac:dyDescent="0.2"/>
    <row r="451" ht="21" customHeight="1" x14ac:dyDescent="0.2"/>
    <row r="452" ht="21" customHeight="1" x14ac:dyDescent="0.2"/>
    <row r="453" ht="21" customHeight="1" x14ac:dyDescent="0.2"/>
    <row r="454" ht="21" customHeight="1" x14ac:dyDescent="0.2"/>
    <row r="455" ht="21" customHeight="1" x14ac:dyDescent="0.2"/>
    <row r="456" ht="21" customHeight="1" x14ac:dyDescent="0.2"/>
    <row r="457" ht="21" customHeight="1" x14ac:dyDescent="0.2"/>
    <row r="458" ht="21" customHeight="1" x14ac:dyDescent="0.2"/>
    <row r="459" ht="21" customHeight="1" x14ac:dyDescent="0.2"/>
    <row r="460" ht="21" customHeight="1" x14ac:dyDescent="0.2"/>
    <row r="461" ht="21" customHeight="1" x14ac:dyDescent="0.2"/>
    <row r="462" ht="21" customHeight="1" x14ac:dyDescent="0.2"/>
    <row r="463" ht="21" customHeight="1" x14ac:dyDescent="0.2"/>
    <row r="464" ht="21" customHeight="1" x14ac:dyDescent="0.2"/>
    <row r="465" ht="21" customHeight="1" x14ac:dyDescent="0.2"/>
    <row r="466" ht="21" customHeight="1" x14ac:dyDescent="0.2"/>
    <row r="467" ht="21" customHeight="1" x14ac:dyDescent="0.2"/>
    <row r="468" ht="21" customHeight="1" x14ac:dyDescent="0.2"/>
    <row r="469" ht="21" customHeight="1" x14ac:dyDescent="0.2"/>
    <row r="470" ht="21" customHeight="1" x14ac:dyDescent="0.2"/>
    <row r="471" ht="21" customHeight="1" x14ac:dyDescent="0.2"/>
    <row r="472" ht="21" customHeight="1" x14ac:dyDescent="0.2"/>
    <row r="473" ht="21" customHeight="1" x14ac:dyDescent="0.2"/>
    <row r="474" ht="21" customHeight="1" x14ac:dyDescent="0.2"/>
    <row r="475" ht="21" customHeight="1" x14ac:dyDescent="0.2"/>
    <row r="476" ht="21" customHeight="1" x14ac:dyDescent="0.2"/>
    <row r="477" ht="21" customHeight="1" x14ac:dyDescent="0.2"/>
    <row r="478" ht="21" customHeight="1" x14ac:dyDescent="0.2"/>
    <row r="479" ht="21" customHeight="1" x14ac:dyDescent="0.2"/>
    <row r="480" ht="21" customHeight="1" x14ac:dyDescent="0.2"/>
    <row r="481" ht="21" customHeight="1" x14ac:dyDescent="0.2"/>
    <row r="482" ht="21" customHeight="1" x14ac:dyDescent="0.2"/>
    <row r="483" ht="21" customHeight="1" x14ac:dyDescent="0.2"/>
    <row r="484" ht="21" customHeight="1" x14ac:dyDescent="0.2"/>
    <row r="485" ht="21" customHeight="1" x14ac:dyDescent="0.2"/>
    <row r="486" ht="21" customHeight="1" x14ac:dyDescent="0.2"/>
    <row r="487" ht="21" customHeight="1" x14ac:dyDescent="0.2"/>
    <row r="488" ht="21" customHeight="1" x14ac:dyDescent="0.2"/>
    <row r="489" ht="21" customHeight="1" x14ac:dyDescent="0.2"/>
    <row r="490" ht="21" customHeight="1" x14ac:dyDescent="0.2"/>
    <row r="491" ht="21" customHeight="1" x14ac:dyDescent="0.2"/>
    <row r="492" ht="21" customHeight="1" x14ac:dyDescent="0.2"/>
    <row r="493" ht="21" customHeight="1" x14ac:dyDescent="0.2"/>
    <row r="494" ht="21" customHeight="1" x14ac:dyDescent="0.2"/>
    <row r="495" ht="21" customHeight="1" x14ac:dyDescent="0.2"/>
    <row r="496" ht="21" customHeight="1" x14ac:dyDescent="0.2"/>
    <row r="497" ht="21" customHeight="1" x14ac:dyDescent="0.2"/>
    <row r="498" ht="21" customHeight="1" x14ac:dyDescent="0.2"/>
    <row r="499" ht="21" customHeight="1" x14ac:dyDescent="0.2"/>
    <row r="500" ht="21" customHeight="1" x14ac:dyDescent="0.2"/>
    <row r="501" ht="21" customHeight="1" x14ac:dyDescent="0.2"/>
    <row r="502" ht="21" customHeight="1" x14ac:dyDescent="0.2"/>
    <row r="503" ht="21" customHeight="1" x14ac:dyDescent="0.2"/>
    <row r="504" ht="21" customHeight="1" x14ac:dyDescent="0.2"/>
    <row r="505" ht="21" customHeight="1" x14ac:dyDescent="0.2"/>
    <row r="506" ht="21" customHeight="1" x14ac:dyDescent="0.2"/>
    <row r="507" ht="21" customHeight="1" x14ac:dyDescent="0.2"/>
    <row r="508" ht="21" customHeight="1" x14ac:dyDescent="0.2"/>
    <row r="509" ht="21" customHeight="1" x14ac:dyDescent="0.2"/>
    <row r="510" ht="21" customHeight="1" x14ac:dyDescent="0.2"/>
    <row r="511" ht="21" customHeight="1" x14ac:dyDescent="0.2"/>
    <row r="512" ht="21" customHeight="1" x14ac:dyDescent="0.2"/>
    <row r="513" ht="21" customHeight="1" x14ac:dyDescent="0.2"/>
    <row r="514" ht="21" customHeight="1" x14ac:dyDescent="0.2"/>
    <row r="515" ht="21" customHeight="1" x14ac:dyDescent="0.2"/>
    <row r="516" ht="21" customHeight="1" x14ac:dyDescent="0.2"/>
    <row r="517" ht="21" customHeight="1" x14ac:dyDescent="0.2"/>
    <row r="518" ht="21" customHeight="1" x14ac:dyDescent="0.2"/>
    <row r="519" ht="21" customHeight="1" x14ac:dyDescent="0.2"/>
    <row r="520" ht="21" customHeight="1" x14ac:dyDescent="0.2"/>
    <row r="521" ht="21" customHeight="1" x14ac:dyDescent="0.2"/>
    <row r="522" ht="21" customHeight="1" x14ac:dyDescent="0.2"/>
    <row r="523" ht="21" customHeight="1" x14ac:dyDescent="0.2"/>
    <row r="524" ht="21" customHeight="1" x14ac:dyDescent="0.2"/>
    <row r="525" ht="21" customHeight="1" x14ac:dyDescent="0.2"/>
    <row r="526" ht="21" customHeight="1" x14ac:dyDescent="0.2"/>
    <row r="527" ht="21" customHeight="1" x14ac:dyDescent="0.2"/>
    <row r="528" ht="21" customHeight="1" x14ac:dyDescent="0.2"/>
    <row r="529" ht="21" customHeight="1" x14ac:dyDescent="0.2"/>
    <row r="530" ht="21" customHeight="1" x14ac:dyDescent="0.2"/>
    <row r="531" ht="21" customHeight="1" x14ac:dyDescent="0.2"/>
    <row r="532" ht="21" customHeight="1" x14ac:dyDescent="0.2"/>
    <row r="533" ht="21" customHeight="1" x14ac:dyDescent="0.2"/>
    <row r="534" ht="21" customHeight="1" x14ac:dyDescent="0.2"/>
    <row r="535" ht="21" customHeight="1" x14ac:dyDescent="0.2"/>
    <row r="536" ht="21" customHeight="1" x14ac:dyDescent="0.2"/>
    <row r="537" ht="21" customHeight="1" x14ac:dyDescent="0.2"/>
    <row r="538" ht="21" customHeight="1" x14ac:dyDescent="0.2"/>
    <row r="539" ht="21" customHeight="1" x14ac:dyDescent="0.2"/>
    <row r="540" ht="21" customHeight="1" x14ac:dyDescent="0.2"/>
    <row r="541" ht="21" customHeight="1" x14ac:dyDescent="0.2"/>
    <row r="542" ht="21" customHeight="1" x14ac:dyDescent="0.2"/>
    <row r="543" ht="21" customHeight="1" x14ac:dyDescent="0.2"/>
    <row r="544" ht="21" customHeight="1" x14ac:dyDescent="0.2"/>
    <row r="545" ht="21" customHeight="1" x14ac:dyDescent="0.2"/>
    <row r="546" ht="21" customHeight="1" x14ac:dyDescent="0.2"/>
    <row r="547" ht="21" customHeight="1" x14ac:dyDescent="0.2"/>
    <row r="548" ht="21" customHeight="1" x14ac:dyDescent="0.2"/>
    <row r="549" ht="21" customHeight="1" x14ac:dyDescent="0.2"/>
    <row r="550" ht="21" customHeight="1" x14ac:dyDescent="0.2"/>
    <row r="551" ht="21" customHeight="1" x14ac:dyDescent="0.2"/>
    <row r="552" ht="21" customHeight="1" x14ac:dyDescent="0.2"/>
    <row r="553" ht="21" customHeight="1" x14ac:dyDescent="0.2"/>
    <row r="554" ht="21" customHeight="1" x14ac:dyDescent="0.2"/>
    <row r="555" ht="21" customHeight="1" x14ac:dyDescent="0.2"/>
    <row r="556" ht="21" customHeight="1" x14ac:dyDescent="0.2"/>
    <row r="557" ht="21" customHeight="1" x14ac:dyDescent="0.2"/>
    <row r="558" ht="21" customHeight="1" x14ac:dyDescent="0.2"/>
    <row r="559" ht="21" customHeight="1" x14ac:dyDescent="0.2"/>
    <row r="560" ht="21" customHeight="1" x14ac:dyDescent="0.2"/>
    <row r="561" ht="21" customHeight="1" x14ac:dyDescent="0.2"/>
    <row r="562" ht="21" customHeight="1" x14ac:dyDescent="0.2"/>
    <row r="563" ht="21" customHeight="1" x14ac:dyDescent="0.2"/>
    <row r="564" ht="21" customHeight="1" x14ac:dyDescent="0.2"/>
    <row r="565" ht="21" customHeight="1" x14ac:dyDescent="0.2"/>
    <row r="566" ht="21" customHeight="1" x14ac:dyDescent="0.2"/>
    <row r="567" ht="21" customHeight="1" x14ac:dyDescent="0.2"/>
    <row r="568" ht="21" customHeight="1" x14ac:dyDescent="0.2"/>
    <row r="569" ht="21" customHeight="1" x14ac:dyDescent="0.2"/>
    <row r="570" ht="21" customHeight="1" x14ac:dyDescent="0.2"/>
    <row r="571" ht="21" customHeight="1" x14ac:dyDescent="0.2"/>
    <row r="572" ht="21" customHeight="1" x14ac:dyDescent="0.2"/>
    <row r="573" ht="21" customHeight="1" x14ac:dyDescent="0.2"/>
    <row r="574" ht="21" customHeight="1" x14ac:dyDescent="0.2"/>
    <row r="575" ht="21" customHeight="1" x14ac:dyDescent="0.2"/>
    <row r="576" ht="21" customHeight="1" x14ac:dyDescent="0.2"/>
    <row r="577" ht="21" customHeight="1" x14ac:dyDescent="0.2"/>
    <row r="578" ht="21" customHeight="1" x14ac:dyDescent="0.2"/>
    <row r="579" ht="21" customHeight="1" x14ac:dyDescent="0.2"/>
    <row r="580" ht="21" customHeight="1" x14ac:dyDescent="0.2"/>
    <row r="581" ht="21" customHeight="1" x14ac:dyDescent="0.2"/>
    <row r="582" ht="21" customHeight="1" x14ac:dyDescent="0.2"/>
    <row r="583" ht="21" customHeight="1" x14ac:dyDescent="0.2"/>
    <row r="584" ht="21" customHeight="1" x14ac:dyDescent="0.2"/>
    <row r="585" ht="21" customHeight="1" x14ac:dyDescent="0.2"/>
    <row r="586" ht="21" customHeight="1" x14ac:dyDescent="0.2"/>
    <row r="587" ht="21" customHeight="1" x14ac:dyDescent="0.2"/>
    <row r="588" ht="21" customHeight="1" x14ac:dyDescent="0.2"/>
    <row r="589" ht="21" customHeight="1" x14ac:dyDescent="0.2"/>
    <row r="590" ht="21" customHeight="1" x14ac:dyDescent="0.2"/>
    <row r="591" ht="21" customHeight="1" x14ac:dyDescent="0.2"/>
    <row r="592" ht="21" customHeight="1" x14ac:dyDescent="0.2"/>
    <row r="593" ht="21" customHeight="1" x14ac:dyDescent="0.2"/>
    <row r="594" ht="21" customHeight="1" x14ac:dyDescent="0.2"/>
    <row r="595" ht="21" customHeight="1" x14ac:dyDescent="0.2"/>
    <row r="596" ht="21" customHeight="1" x14ac:dyDescent="0.2"/>
    <row r="597" ht="21" customHeight="1" x14ac:dyDescent="0.2"/>
    <row r="598" ht="21" customHeight="1" x14ac:dyDescent="0.2"/>
    <row r="599" ht="21" customHeight="1" x14ac:dyDescent="0.2"/>
    <row r="600" ht="21" customHeight="1" x14ac:dyDescent="0.2"/>
    <row r="601" ht="21" customHeight="1" x14ac:dyDescent="0.2"/>
    <row r="602" ht="21" customHeight="1" x14ac:dyDescent="0.2"/>
    <row r="603" ht="21" customHeight="1" x14ac:dyDescent="0.2"/>
    <row r="604" ht="21" customHeight="1" x14ac:dyDescent="0.2"/>
    <row r="605" ht="21" customHeight="1" x14ac:dyDescent="0.2"/>
    <row r="606" ht="21" customHeight="1" x14ac:dyDescent="0.2"/>
    <row r="607" ht="21" customHeight="1" x14ac:dyDescent="0.2"/>
    <row r="608" ht="21" customHeight="1" x14ac:dyDescent="0.2"/>
    <row r="609" ht="21" customHeight="1" x14ac:dyDescent="0.2"/>
    <row r="610" ht="21" customHeight="1" x14ac:dyDescent="0.2"/>
    <row r="611" ht="21" customHeight="1" x14ac:dyDescent="0.2"/>
    <row r="612" ht="21" customHeight="1" x14ac:dyDescent="0.2"/>
    <row r="613" ht="21" customHeight="1" x14ac:dyDescent="0.2"/>
    <row r="614" ht="21" customHeight="1" x14ac:dyDescent="0.2"/>
    <row r="615" ht="21" customHeight="1" x14ac:dyDescent="0.2"/>
    <row r="616" ht="21" customHeight="1" x14ac:dyDescent="0.2"/>
    <row r="617" ht="21" customHeight="1" x14ac:dyDescent="0.2"/>
    <row r="618" ht="21" customHeight="1" x14ac:dyDescent="0.2"/>
    <row r="619" ht="21" customHeight="1" x14ac:dyDescent="0.2"/>
    <row r="620" ht="21" customHeight="1" x14ac:dyDescent="0.2"/>
    <row r="621" ht="21" customHeight="1" x14ac:dyDescent="0.2"/>
    <row r="622" ht="21" customHeight="1" x14ac:dyDescent="0.2"/>
    <row r="623" ht="21" customHeight="1" x14ac:dyDescent="0.2"/>
    <row r="624" ht="21" customHeight="1" x14ac:dyDescent="0.2"/>
    <row r="625" ht="21" customHeight="1" x14ac:dyDescent="0.2"/>
    <row r="626" ht="21" customHeight="1" x14ac:dyDescent="0.2"/>
    <row r="627" ht="21" customHeight="1" x14ac:dyDescent="0.2"/>
    <row r="628" ht="21" customHeight="1" x14ac:dyDescent="0.2"/>
    <row r="629" ht="21" customHeight="1" x14ac:dyDescent="0.2"/>
    <row r="630" ht="21" customHeight="1" x14ac:dyDescent="0.2"/>
    <row r="631" ht="21" customHeight="1" x14ac:dyDescent="0.2"/>
    <row r="632" ht="21" customHeight="1" x14ac:dyDescent="0.2"/>
    <row r="633" ht="21" customHeight="1" x14ac:dyDescent="0.2"/>
    <row r="634" ht="21" customHeight="1" x14ac:dyDescent="0.2"/>
    <row r="635" ht="21" customHeight="1" x14ac:dyDescent="0.2"/>
    <row r="636" ht="21" customHeight="1" x14ac:dyDescent="0.2"/>
    <row r="637" ht="21" customHeight="1" x14ac:dyDescent="0.2"/>
    <row r="638" ht="21" customHeight="1" x14ac:dyDescent="0.2"/>
    <row r="639" ht="21" customHeight="1" x14ac:dyDescent="0.2"/>
    <row r="640" ht="21" customHeight="1" x14ac:dyDescent="0.2"/>
    <row r="641" ht="21" customHeight="1" x14ac:dyDescent="0.2"/>
    <row r="642" ht="21" customHeight="1" x14ac:dyDescent="0.2"/>
    <row r="643" ht="21" customHeight="1" x14ac:dyDescent="0.2"/>
    <row r="644" ht="21" customHeight="1" x14ac:dyDescent="0.2"/>
    <row r="645" ht="21" customHeight="1" x14ac:dyDescent="0.2"/>
    <row r="646" ht="21" customHeight="1" x14ac:dyDescent="0.2"/>
    <row r="647" ht="21" customHeight="1" x14ac:dyDescent="0.2"/>
    <row r="648" ht="21" customHeight="1" x14ac:dyDescent="0.2"/>
    <row r="649" ht="21" customHeight="1" x14ac:dyDescent="0.2"/>
    <row r="650" ht="21" customHeight="1" x14ac:dyDescent="0.2"/>
    <row r="651" ht="21" customHeight="1" x14ac:dyDescent="0.2"/>
    <row r="652" ht="21" customHeight="1" x14ac:dyDescent="0.2"/>
    <row r="653" ht="21" customHeight="1" x14ac:dyDescent="0.2"/>
    <row r="654" ht="21" customHeight="1" x14ac:dyDescent="0.2"/>
    <row r="655" ht="21" customHeight="1" x14ac:dyDescent="0.2"/>
    <row r="656" ht="21" customHeight="1" x14ac:dyDescent="0.2"/>
    <row r="657" ht="21" customHeight="1" x14ac:dyDescent="0.2"/>
    <row r="658" ht="21" customHeight="1" x14ac:dyDescent="0.2"/>
    <row r="659" ht="21" customHeight="1" x14ac:dyDescent="0.2"/>
    <row r="660" ht="21" customHeight="1" x14ac:dyDescent="0.2"/>
    <row r="661" ht="21" customHeight="1" x14ac:dyDescent="0.2"/>
    <row r="662" ht="21" customHeight="1" x14ac:dyDescent="0.2"/>
    <row r="663" ht="21" customHeight="1" x14ac:dyDescent="0.2"/>
    <row r="664" ht="21" customHeight="1" x14ac:dyDescent="0.2"/>
    <row r="665" ht="21" customHeight="1" x14ac:dyDescent="0.2"/>
    <row r="666" ht="21" customHeight="1" x14ac:dyDescent="0.2"/>
    <row r="667" ht="21" customHeight="1" x14ac:dyDescent="0.2"/>
    <row r="668" ht="21" customHeight="1" x14ac:dyDescent="0.2"/>
    <row r="669" ht="21" customHeight="1" x14ac:dyDescent="0.2"/>
    <row r="670" ht="21" customHeight="1" x14ac:dyDescent="0.2"/>
    <row r="671" ht="21" customHeight="1" x14ac:dyDescent="0.2"/>
    <row r="672" ht="21" customHeight="1" x14ac:dyDescent="0.2"/>
    <row r="673" ht="21" customHeight="1" x14ac:dyDescent="0.2"/>
    <row r="674" ht="21" customHeight="1" x14ac:dyDescent="0.2"/>
    <row r="675" ht="21" customHeight="1" x14ac:dyDescent="0.2"/>
    <row r="676" ht="21" customHeight="1" x14ac:dyDescent="0.2"/>
    <row r="677" ht="21" customHeight="1" x14ac:dyDescent="0.2"/>
    <row r="678" ht="21" customHeight="1" x14ac:dyDescent="0.2"/>
    <row r="679" ht="21" customHeight="1" x14ac:dyDescent="0.2"/>
    <row r="680" ht="21" customHeight="1" x14ac:dyDescent="0.2"/>
    <row r="681" ht="21" customHeight="1" x14ac:dyDescent="0.2"/>
    <row r="682" ht="21" customHeight="1" x14ac:dyDescent="0.2"/>
    <row r="683" ht="21" customHeight="1" x14ac:dyDescent="0.2"/>
    <row r="684" ht="21" customHeight="1" x14ac:dyDescent="0.2"/>
    <row r="685" ht="21" customHeight="1" x14ac:dyDescent="0.2"/>
    <row r="686" ht="21" customHeight="1" x14ac:dyDescent="0.2"/>
    <row r="687" ht="21" customHeight="1" x14ac:dyDescent="0.2"/>
    <row r="688" ht="21" customHeight="1" x14ac:dyDescent="0.2"/>
    <row r="689" ht="21" customHeight="1" x14ac:dyDescent="0.2"/>
    <row r="690" ht="21" customHeight="1" x14ac:dyDescent="0.2"/>
    <row r="691" ht="21" customHeight="1" x14ac:dyDescent="0.2"/>
    <row r="692" ht="21" customHeight="1" x14ac:dyDescent="0.2"/>
    <row r="693" ht="21" customHeight="1" x14ac:dyDescent="0.2"/>
    <row r="694" ht="21" customHeight="1" x14ac:dyDescent="0.2"/>
    <row r="695" ht="21" customHeight="1" x14ac:dyDescent="0.2"/>
    <row r="696" ht="21" customHeight="1" x14ac:dyDescent="0.2"/>
    <row r="697" ht="21" customHeight="1" x14ac:dyDescent="0.2"/>
    <row r="698" ht="21" customHeight="1" x14ac:dyDescent="0.2"/>
    <row r="699" ht="21" customHeight="1" x14ac:dyDescent="0.2"/>
    <row r="700" ht="21" customHeight="1" x14ac:dyDescent="0.2"/>
    <row r="701" ht="21" customHeight="1" x14ac:dyDescent="0.2"/>
    <row r="702" ht="21" customHeight="1" x14ac:dyDescent="0.2"/>
    <row r="703" ht="21" customHeight="1" x14ac:dyDescent="0.2"/>
    <row r="704" ht="21" customHeight="1" x14ac:dyDescent="0.2"/>
    <row r="705" ht="21" customHeight="1" x14ac:dyDescent="0.2"/>
    <row r="706" ht="21" customHeight="1" x14ac:dyDescent="0.2"/>
    <row r="707" ht="21" customHeight="1" x14ac:dyDescent="0.2"/>
    <row r="708" ht="21" customHeight="1" x14ac:dyDescent="0.2"/>
    <row r="709" ht="21" customHeight="1" x14ac:dyDescent="0.2"/>
    <row r="710" ht="21" customHeight="1" x14ac:dyDescent="0.2"/>
    <row r="711" ht="21" customHeight="1" x14ac:dyDescent="0.2"/>
    <row r="712" ht="21" customHeight="1" x14ac:dyDescent="0.2"/>
    <row r="713" ht="21" customHeight="1" x14ac:dyDescent="0.2"/>
    <row r="714" ht="21" customHeight="1" x14ac:dyDescent="0.2"/>
    <row r="715" ht="21" customHeight="1" x14ac:dyDescent="0.2"/>
    <row r="716" ht="21" customHeight="1" x14ac:dyDescent="0.2"/>
    <row r="717" ht="21" customHeight="1" x14ac:dyDescent="0.2"/>
    <row r="718" ht="21" customHeight="1" x14ac:dyDescent="0.2"/>
    <row r="719" ht="21" customHeight="1" x14ac:dyDescent="0.2"/>
    <row r="720" ht="21" customHeight="1" x14ac:dyDescent="0.2"/>
    <row r="721" ht="21" customHeight="1" x14ac:dyDescent="0.2"/>
    <row r="722" ht="21" customHeight="1" x14ac:dyDescent="0.2"/>
    <row r="723" ht="21" customHeight="1" x14ac:dyDescent="0.2"/>
    <row r="724" ht="21" customHeight="1" x14ac:dyDescent="0.2"/>
    <row r="725" ht="21" customHeight="1" x14ac:dyDescent="0.2"/>
    <row r="726" ht="21" customHeight="1" x14ac:dyDescent="0.2"/>
    <row r="727" ht="21" customHeight="1" x14ac:dyDescent="0.2"/>
    <row r="728" ht="21" customHeight="1" x14ac:dyDescent="0.2"/>
    <row r="729" ht="21" customHeight="1" x14ac:dyDescent="0.2"/>
    <row r="730" ht="21" customHeight="1" x14ac:dyDescent="0.2"/>
    <row r="731" ht="21" customHeight="1" x14ac:dyDescent="0.2"/>
    <row r="732" ht="21" customHeight="1" x14ac:dyDescent="0.2"/>
    <row r="733" ht="21" customHeight="1" x14ac:dyDescent="0.2"/>
    <row r="734" ht="21" customHeight="1" x14ac:dyDescent="0.2"/>
    <row r="735" ht="21" customHeight="1" x14ac:dyDescent="0.2"/>
    <row r="736" ht="21" customHeight="1" x14ac:dyDescent="0.2"/>
    <row r="737" ht="21" customHeight="1" x14ac:dyDescent="0.2"/>
    <row r="738" ht="21" customHeight="1" x14ac:dyDescent="0.2"/>
    <row r="739" ht="21" customHeight="1" x14ac:dyDescent="0.2"/>
    <row r="740" ht="21" customHeight="1" x14ac:dyDescent="0.2"/>
    <row r="741" ht="21" customHeight="1" x14ac:dyDescent="0.2"/>
    <row r="742" ht="21" customHeight="1" x14ac:dyDescent="0.2"/>
    <row r="743" ht="21" customHeight="1" x14ac:dyDescent="0.2"/>
    <row r="744" ht="21" customHeight="1" x14ac:dyDescent="0.2"/>
    <row r="745" ht="21" customHeight="1" x14ac:dyDescent="0.2"/>
    <row r="746" ht="21" customHeight="1" x14ac:dyDescent="0.2"/>
    <row r="747" ht="21" customHeight="1" x14ac:dyDescent="0.2"/>
    <row r="748" ht="21" customHeight="1" x14ac:dyDescent="0.2"/>
    <row r="749" ht="21" customHeight="1" x14ac:dyDescent="0.2"/>
    <row r="750" ht="21" customHeight="1" x14ac:dyDescent="0.2"/>
    <row r="751" ht="21" customHeight="1" x14ac:dyDescent="0.2"/>
    <row r="752" ht="21" customHeight="1" x14ac:dyDescent="0.2"/>
    <row r="753" ht="21" customHeight="1" x14ac:dyDescent="0.2"/>
    <row r="754" ht="21" customHeight="1" x14ac:dyDescent="0.2"/>
    <row r="755" ht="21" customHeight="1" x14ac:dyDescent="0.2"/>
    <row r="756" ht="21" customHeight="1" x14ac:dyDescent="0.2"/>
    <row r="757" ht="21" customHeight="1" x14ac:dyDescent="0.2"/>
    <row r="758" ht="21" customHeight="1" x14ac:dyDescent="0.2"/>
    <row r="759" ht="21" customHeight="1" x14ac:dyDescent="0.2"/>
    <row r="760" ht="21" customHeight="1" x14ac:dyDescent="0.2"/>
    <row r="761" ht="21" customHeight="1" x14ac:dyDescent="0.2"/>
    <row r="762" ht="21" customHeight="1" x14ac:dyDescent="0.2"/>
    <row r="763" ht="21" customHeight="1" x14ac:dyDescent="0.2"/>
    <row r="764" ht="21" customHeight="1" x14ac:dyDescent="0.2"/>
    <row r="765" ht="21" customHeight="1" x14ac:dyDescent="0.2"/>
    <row r="766" ht="21" customHeight="1" x14ac:dyDescent="0.2"/>
    <row r="767" ht="21" customHeight="1" x14ac:dyDescent="0.2"/>
    <row r="768" ht="21" customHeight="1" x14ac:dyDescent="0.2"/>
    <row r="769" ht="21" customHeight="1" x14ac:dyDescent="0.2"/>
    <row r="770" ht="21" customHeight="1" x14ac:dyDescent="0.2"/>
    <row r="771" ht="21" customHeight="1" x14ac:dyDescent="0.2"/>
    <row r="772" ht="21" customHeight="1" x14ac:dyDescent="0.2"/>
    <row r="773" ht="21" customHeight="1" x14ac:dyDescent="0.2"/>
    <row r="774" ht="21" customHeight="1" x14ac:dyDescent="0.2"/>
    <row r="775" ht="21" customHeight="1" x14ac:dyDescent="0.2"/>
    <row r="776" ht="21" customHeight="1" x14ac:dyDescent="0.2"/>
    <row r="777" ht="21" customHeight="1" x14ac:dyDescent="0.2"/>
    <row r="778" ht="21" customHeight="1" x14ac:dyDescent="0.2"/>
    <row r="779" ht="21" customHeight="1" x14ac:dyDescent="0.2"/>
    <row r="780" ht="21" customHeight="1" x14ac:dyDescent="0.2"/>
    <row r="781" ht="21" customHeight="1" x14ac:dyDescent="0.2"/>
    <row r="782" ht="21" customHeight="1" x14ac:dyDescent="0.2"/>
    <row r="783" ht="21" customHeight="1" x14ac:dyDescent="0.2"/>
    <row r="784" ht="21" customHeight="1" x14ac:dyDescent="0.2"/>
    <row r="785" ht="21" customHeight="1" x14ac:dyDescent="0.2"/>
    <row r="786" ht="21" customHeight="1" x14ac:dyDescent="0.2"/>
    <row r="787" ht="21" customHeight="1" x14ac:dyDescent="0.2"/>
    <row r="788" ht="21" customHeight="1" x14ac:dyDescent="0.2"/>
    <row r="789" ht="21" customHeight="1" x14ac:dyDescent="0.2"/>
    <row r="790" ht="21" customHeight="1" x14ac:dyDescent="0.2"/>
    <row r="791" ht="21" customHeight="1" x14ac:dyDescent="0.2"/>
    <row r="792" ht="21" customHeight="1" x14ac:dyDescent="0.2"/>
    <row r="793" ht="21" customHeight="1" x14ac:dyDescent="0.2"/>
    <row r="794" ht="21" customHeight="1" x14ac:dyDescent="0.2"/>
    <row r="795" ht="21" customHeight="1" x14ac:dyDescent="0.2"/>
    <row r="796" ht="21" customHeight="1" x14ac:dyDescent="0.2"/>
    <row r="797" ht="21" customHeight="1" x14ac:dyDescent="0.2"/>
    <row r="798" ht="21" customHeight="1" x14ac:dyDescent="0.2"/>
    <row r="799" ht="21" customHeight="1" x14ac:dyDescent="0.2"/>
    <row r="800" ht="21" customHeight="1" x14ac:dyDescent="0.2"/>
    <row r="801" ht="21" customHeight="1" x14ac:dyDescent="0.2"/>
    <row r="802" ht="21" customHeight="1" x14ac:dyDescent="0.2"/>
    <row r="803" ht="21" customHeight="1" x14ac:dyDescent="0.2"/>
    <row r="804" ht="21" customHeight="1" x14ac:dyDescent="0.2"/>
    <row r="805" ht="21" customHeight="1" x14ac:dyDescent="0.2"/>
    <row r="806" ht="21" customHeight="1" x14ac:dyDescent="0.2"/>
    <row r="807" ht="21" customHeight="1" x14ac:dyDescent="0.2"/>
    <row r="808" ht="21" customHeight="1" x14ac:dyDescent="0.2"/>
    <row r="809" ht="21" customHeight="1" x14ac:dyDescent="0.2"/>
    <row r="810" ht="21" customHeight="1" x14ac:dyDescent="0.2"/>
    <row r="811" ht="21" customHeight="1" x14ac:dyDescent="0.2"/>
    <row r="812" ht="21" customHeight="1" x14ac:dyDescent="0.2"/>
    <row r="813" ht="21" customHeight="1" x14ac:dyDescent="0.2"/>
    <row r="814" ht="21" customHeight="1" x14ac:dyDescent="0.2"/>
    <row r="815" ht="21" customHeight="1" x14ac:dyDescent="0.2"/>
    <row r="816" ht="21" customHeight="1" x14ac:dyDescent="0.2"/>
    <row r="817" ht="21" customHeight="1" x14ac:dyDescent="0.2"/>
    <row r="818" ht="21" customHeight="1" x14ac:dyDescent="0.2"/>
    <row r="819" ht="21" customHeight="1" x14ac:dyDescent="0.2"/>
    <row r="820" ht="21" customHeight="1" x14ac:dyDescent="0.2"/>
    <row r="821" ht="21" customHeight="1" x14ac:dyDescent="0.2"/>
    <row r="822" ht="21" customHeight="1" x14ac:dyDescent="0.2"/>
    <row r="823" ht="21" customHeight="1" x14ac:dyDescent="0.2"/>
    <row r="824" ht="21" customHeight="1" x14ac:dyDescent="0.2"/>
    <row r="825" ht="21" customHeight="1" x14ac:dyDescent="0.2"/>
    <row r="826" ht="21" customHeight="1" x14ac:dyDescent="0.2"/>
    <row r="827" ht="21" customHeight="1" x14ac:dyDescent="0.2"/>
    <row r="828" ht="21" customHeight="1" x14ac:dyDescent="0.2"/>
    <row r="829" ht="21" customHeight="1" x14ac:dyDescent="0.2"/>
    <row r="830" ht="21" customHeight="1" x14ac:dyDescent="0.2"/>
    <row r="831" ht="21" customHeight="1" x14ac:dyDescent="0.2"/>
    <row r="832" ht="21" customHeight="1" x14ac:dyDescent="0.2"/>
    <row r="833" ht="21" customHeight="1" x14ac:dyDescent="0.2"/>
    <row r="834" ht="21" customHeight="1" x14ac:dyDescent="0.2"/>
    <row r="835" ht="21" customHeight="1" x14ac:dyDescent="0.2"/>
    <row r="836" ht="21" customHeight="1" x14ac:dyDescent="0.2"/>
    <row r="837" ht="21" customHeight="1" x14ac:dyDescent="0.2"/>
    <row r="838" ht="21" customHeight="1" x14ac:dyDescent="0.2"/>
    <row r="839" ht="21" customHeight="1" x14ac:dyDescent="0.2"/>
    <row r="840" ht="21" customHeight="1" x14ac:dyDescent="0.2"/>
    <row r="841" ht="21" customHeight="1" x14ac:dyDescent="0.2"/>
    <row r="842" ht="21" customHeight="1" x14ac:dyDescent="0.2"/>
    <row r="843" ht="21" customHeight="1" x14ac:dyDescent="0.2"/>
    <row r="844" ht="21" customHeight="1" x14ac:dyDescent="0.2"/>
    <row r="845" ht="21" customHeight="1" x14ac:dyDescent="0.2"/>
    <row r="846" ht="21" customHeight="1" x14ac:dyDescent="0.2"/>
    <row r="847" ht="21" customHeight="1" x14ac:dyDescent="0.2"/>
    <row r="848" ht="21" customHeight="1" x14ac:dyDescent="0.2"/>
    <row r="849" ht="21" customHeight="1" x14ac:dyDescent="0.2"/>
    <row r="850" ht="21" customHeight="1" x14ac:dyDescent="0.2"/>
    <row r="851" ht="21" customHeight="1" x14ac:dyDescent="0.2"/>
    <row r="852" ht="21" customHeight="1" x14ac:dyDescent="0.2"/>
    <row r="853" ht="21" customHeight="1" x14ac:dyDescent="0.2"/>
    <row r="854" ht="21" customHeight="1" x14ac:dyDescent="0.2"/>
    <row r="855" ht="21" customHeight="1" x14ac:dyDescent="0.2"/>
    <row r="856" ht="21" customHeight="1" x14ac:dyDescent="0.2"/>
    <row r="857" ht="21" customHeight="1" x14ac:dyDescent="0.2"/>
    <row r="858" ht="21" customHeight="1" x14ac:dyDescent="0.2"/>
    <row r="859" ht="21" customHeight="1" x14ac:dyDescent="0.2"/>
    <row r="860" ht="21" customHeight="1" x14ac:dyDescent="0.2"/>
    <row r="861" ht="21" customHeight="1" x14ac:dyDescent="0.2"/>
    <row r="862" ht="21" customHeight="1" x14ac:dyDescent="0.2"/>
    <row r="863" ht="21" customHeight="1" x14ac:dyDescent="0.2"/>
    <row r="864" ht="21" customHeight="1" x14ac:dyDescent="0.2"/>
    <row r="865" ht="21" customHeight="1" x14ac:dyDescent="0.2"/>
    <row r="866" ht="21" customHeight="1" x14ac:dyDescent="0.2"/>
    <row r="867" ht="21" customHeight="1" x14ac:dyDescent="0.2"/>
    <row r="868" ht="21" customHeight="1" x14ac:dyDescent="0.2"/>
    <row r="869" ht="21" customHeight="1" x14ac:dyDescent="0.2"/>
    <row r="870" ht="21" customHeight="1" x14ac:dyDescent="0.2"/>
    <row r="871" ht="21" customHeight="1" x14ac:dyDescent="0.2"/>
    <row r="872" ht="21" customHeight="1" x14ac:dyDescent="0.2"/>
    <row r="873" ht="21" customHeight="1" x14ac:dyDescent="0.2"/>
    <row r="874" ht="21" customHeight="1" x14ac:dyDescent="0.2"/>
    <row r="875" ht="21" customHeight="1" x14ac:dyDescent="0.2"/>
    <row r="876" ht="21" customHeight="1" x14ac:dyDescent="0.2"/>
    <row r="877" ht="21" customHeight="1" x14ac:dyDescent="0.2"/>
    <row r="878" ht="21" customHeight="1" x14ac:dyDescent="0.2"/>
    <row r="879" ht="21" customHeight="1" x14ac:dyDescent="0.2"/>
    <row r="880" ht="21" customHeight="1" x14ac:dyDescent="0.2"/>
    <row r="881" ht="21" customHeight="1" x14ac:dyDescent="0.2"/>
    <row r="882" ht="21" customHeight="1" x14ac:dyDescent="0.2"/>
    <row r="883" ht="21" customHeight="1" x14ac:dyDescent="0.2"/>
    <row r="884" ht="21" customHeight="1" x14ac:dyDescent="0.2"/>
    <row r="885" ht="21" customHeight="1" x14ac:dyDescent="0.2"/>
    <row r="886" ht="21" customHeight="1" x14ac:dyDescent="0.2"/>
    <row r="887" ht="21" customHeight="1" x14ac:dyDescent="0.2"/>
    <row r="888" ht="21" customHeight="1" x14ac:dyDescent="0.2"/>
    <row r="889" ht="21" customHeight="1" x14ac:dyDescent="0.2"/>
    <row r="890" ht="21" customHeight="1" x14ac:dyDescent="0.2"/>
    <row r="891" ht="21" customHeight="1" x14ac:dyDescent="0.2"/>
    <row r="892" ht="21" customHeight="1" x14ac:dyDescent="0.2"/>
    <row r="893" ht="21" customHeight="1" x14ac:dyDescent="0.2"/>
    <row r="894" ht="21" customHeight="1" x14ac:dyDescent="0.2"/>
    <row r="895" ht="21" customHeight="1" x14ac:dyDescent="0.2"/>
    <row r="896" ht="21" customHeight="1" x14ac:dyDescent="0.2"/>
    <row r="897" ht="21" customHeight="1" x14ac:dyDescent="0.2"/>
    <row r="898" ht="21" customHeight="1" x14ac:dyDescent="0.2"/>
    <row r="899" ht="21" customHeight="1" x14ac:dyDescent="0.2"/>
    <row r="900" ht="21" customHeight="1" x14ac:dyDescent="0.2"/>
    <row r="901" ht="21" customHeight="1" x14ac:dyDescent="0.2"/>
    <row r="902" ht="21" customHeight="1" x14ac:dyDescent="0.2"/>
    <row r="903" ht="21" customHeight="1" x14ac:dyDescent="0.2"/>
    <row r="904" ht="21" customHeight="1" x14ac:dyDescent="0.2"/>
    <row r="905" ht="21" customHeight="1" x14ac:dyDescent="0.2"/>
    <row r="906" ht="21" customHeight="1" x14ac:dyDescent="0.2"/>
    <row r="907" ht="21" customHeight="1" x14ac:dyDescent="0.2"/>
    <row r="908" ht="21" customHeight="1" x14ac:dyDescent="0.2"/>
    <row r="909" ht="21" customHeight="1" x14ac:dyDescent="0.2"/>
    <row r="910" ht="21" customHeight="1" x14ac:dyDescent="0.2"/>
    <row r="911" ht="21" customHeight="1" x14ac:dyDescent="0.2"/>
    <row r="912" ht="21" customHeight="1" x14ac:dyDescent="0.2"/>
    <row r="913" ht="21" customHeight="1" x14ac:dyDescent="0.2"/>
    <row r="914" ht="21" customHeight="1" x14ac:dyDescent="0.2"/>
    <row r="915" ht="21" customHeight="1" x14ac:dyDescent="0.2"/>
    <row r="916" ht="21" customHeight="1" x14ac:dyDescent="0.2"/>
    <row r="917" ht="21" customHeight="1" x14ac:dyDescent="0.2"/>
    <row r="918" ht="21" customHeight="1" x14ac:dyDescent="0.2"/>
    <row r="919" ht="21" customHeight="1" x14ac:dyDescent="0.2"/>
    <row r="920" ht="21" customHeight="1" x14ac:dyDescent="0.2"/>
    <row r="921" ht="21" customHeight="1" x14ac:dyDescent="0.2"/>
    <row r="922" ht="21" customHeight="1" x14ac:dyDescent="0.2"/>
    <row r="923" ht="21" customHeight="1" x14ac:dyDescent="0.2"/>
    <row r="924" ht="21" customHeight="1" x14ac:dyDescent="0.2"/>
    <row r="925" ht="21" customHeight="1" x14ac:dyDescent="0.2"/>
    <row r="926" ht="21" customHeight="1" x14ac:dyDescent="0.2"/>
    <row r="927" ht="21" customHeight="1" x14ac:dyDescent="0.2"/>
    <row r="928" ht="21" customHeight="1" x14ac:dyDescent="0.2"/>
    <row r="929" ht="21" customHeight="1" x14ac:dyDescent="0.2"/>
    <row r="930" ht="21" customHeight="1" x14ac:dyDescent="0.2"/>
    <row r="931" ht="21" customHeight="1" x14ac:dyDescent="0.2"/>
    <row r="932" ht="21" customHeight="1" x14ac:dyDescent="0.2"/>
    <row r="933" ht="21" customHeight="1" x14ac:dyDescent="0.2"/>
    <row r="934" ht="21" customHeight="1" x14ac:dyDescent="0.2"/>
    <row r="935" ht="21" customHeight="1" x14ac:dyDescent="0.2"/>
    <row r="936" ht="21" customHeight="1" x14ac:dyDescent="0.2"/>
    <row r="937" ht="21" customHeight="1" x14ac:dyDescent="0.2"/>
    <row r="938" ht="21" customHeight="1" x14ac:dyDescent="0.2"/>
    <row r="939" ht="21" customHeight="1" x14ac:dyDescent="0.2"/>
    <row r="940" ht="21" customHeight="1" x14ac:dyDescent="0.2"/>
    <row r="941" ht="21" customHeight="1" x14ac:dyDescent="0.2"/>
    <row r="942" ht="21" customHeight="1" x14ac:dyDescent="0.2"/>
    <row r="943" ht="21" customHeight="1" x14ac:dyDescent="0.2"/>
    <row r="944" ht="21" customHeight="1" x14ac:dyDescent="0.2"/>
    <row r="945" ht="21" customHeight="1" x14ac:dyDescent="0.2"/>
    <row r="946" ht="21" customHeight="1" x14ac:dyDescent="0.2"/>
    <row r="947" ht="21" customHeight="1" x14ac:dyDescent="0.2"/>
    <row r="948" ht="21" customHeight="1" x14ac:dyDescent="0.2"/>
    <row r="949" ht="21" customHeight="1" x14ac:dyDescent="0.2"/>
    <row r="950" ht="21" customHeight="1" x14ac:dyDescent="0.2"/>
    <row r="951" ht="21" customHeight="1" x14ac:dyDescent="0.2"/>
    <row r="952" ht="21" customHeight="1" x14ac:dyDescent="0.2"/>
    <row r="953" ht="21" customHeight="1" x14ac:dyDescent="0.2"/>
    <row r="954" ht="21" customHeight="1" x14ac:dyDescent="0.2"/>
    <row r="955" ht="21" customHeight="1" x14ac:dyDescent="0.2"/>
    <row r="956" ht="21" customHeight="1" x14ac:dyDescent="0.2"/>
    <row r="957" ht="21" customHeight="1" x14ac:dyDescent="0.2"/>
    <row r="958" ht="21" customHeight="1" x14ac:dyDescent="0.2"/>
    <row r="959" ht="21" customHeight="1" x14ac:dyDescent="0.2"/>
    <row r="960" ht="21" customHeight="1" x14ac:dyDescent="0.2"/>
    <row r="961" ht="21" customHeight="1" x14ac:dyDescent="0.2"/>
    <row r="962" ht="21" customHeight="1" x14ac:dyDescent="0.2"/>
    <row r="963" ht="21" customHeight="1" x14ac:dyDescent="0.2"/>
    <row r="964" ht="21" customHeight="1" x14ac:dyDescent="0.2"/>
    <row r="965" ht="21" customHeight="1" x14ac:dyDescent="0.2"/>
    <row r="966" ht="21" customHeight="1" x14ac:dyDescent="0.2"/>
    <row r="967" ht="21" customHeight="1" x14ac:dyDescent="0.2"/>
    <row r="968" ht="21" customHeight="1" x14ac:dyDescent="0.2"/>
    <row r="969" ht="21" customHeight="1" x14ac:dyDescent="0.2"/>
    <row r="970" ht="21" customHeight="1" x14ac:dyDescent="0.2"/>
    <row r="971" ht="21" customHeight="1" x14ac:dyDescent="0.2"/>
    <row r="972" ht="21" customHeight="1" x14ac:dyDescent="0.2"/>
    <row r="973" ht="21" customHeight="1" x14ac:dyDescent="0.2"/>
    <row r="974" ht="21" customHeight="1" x14ac:dyDescent="0.2"/>
    <row r="975" ht="21" customHeight="1" x14ac:dyDescent="0.2"/>
    <row r="976" ht="21" customHeight="1" x14ac:dyDescent="0.2"/>
    <row r="977" ht="21" customHeight="1" x14ac:dyDescent="0.2"/>
    <row r="978" ht="21" customHeight="1" x14ac:dyDescent="0.2"/>
    <row r="979" ht="21" customHeight="1" x14ac:dyDescent="0.2"/>
    <row r="980" ht="21" customHeight="1" x14ac:dyDescent="0.2"/>
    <row r="981" ht="21" customHeight="1" x14ac:dyDescent="0.2"/>
    <row r="982" ht="21" customHeight="1" x14ac:dyDescent="0.2"/>
    <row r="983" ht="21" customHeight="1" x14ac:dyDescent="0.2"/>
    <row r="984" ht="21" customHeight="1" x14ac:dyDescent="0.2"/>
    <row r="985" ht="21" customHeight="1" x14ac:dyDescent="0.2"/>
    <row r="986" ht="21" customHeight="1" x14ac:dyDescent="0.2"/>
    <row r="987" ht="21" customHeight="1" x14ac:dyDescent="0.2"/>
    <row r="988" ht="21" customHeight="1" x14ac:dyDescent="0.2"/>
    <row r="989" ht="21" customHeight="1" x14ac:dyDescent="0.2"/>
    <row r="990" ht="21" customHeight="1" x14ac:dyDescent="0.2"/>
    <row r="991" ht="21" customHeight="1" x14ac:dyDescent="0.2"/>
    <row r="992" ht="21" customHeight="1" x14ac:dyDescent="0.2"/>
    <row r="993" ht="21" customHeight="1" x14ac:dyDescent="0.2"/>
    <row r="994" ht="21" customHeight="1" x14ac:dyDescent="0.2"/>
    <row r="995" ht="21" customHeight="1" x14ac:dyDescent="0.2"/>
    <row r="996" ht="21" customHeight="1" x14ac:dyDescent="0.2"/>
    <row r="997" ht="21" customHeight="1" x14ac:dyDescent="0.2"/>
    <row r="998" ht="21" customHeight="1" x14ac:dyDescent="0.2"/>
    <row r="999" ht="21" customHeight="1" x14ac:dyDescent="0.2"/>
    <row r="1000" ht="21" customHeight="1" x14ac:dyDescent="0.2"/>
    <row r="1001" ht="21" customHeight="1" x14ac:dyDescent="0.2"/>
    <row r="1002" ht="21" customHeight="1" x14ac:dyDescent="0.2"/>
    <row r="1003" ht="21" customHeight="1" x14ac:dyDescent="0.2"/>
    <row r="1004" ht="21" customHeight="1" x14ac:dyDescent="0.2"/>
    <row r="1005" ht="21" customHeight="1" x14ac:dyDescent="0.2"/>
    <row r="1006" ht="21" customHeight="1" x14ac:dyDescent="0.2"/>
    <row r="1007" ht="21" customHeight="1" x14ac:dyDescent="0.2"/>
    <row r="1008" ht="21" customHeight="1" x14ac:dyDescent="0.2"/>
    <row r="1009" ht="21" customHeight="1" x14ac:dyDescent="0.2"/>
    <row r="1010" ht="21" customHeight="1" x14ac:dyDescent="0.2"/>
    <row r="1011" ht="21" customHeight="1" x14ac:dyDescent="0.2"/>
    <row r="1012" ht="21" customHeight="1" x14ac:dyDescent="0.2"/>
    <row r="1013" ht="21" customHeight="1" x14ac:dyDescent="0.2"/>
    <row r="1014" ht="21" customHeight="1" x14ac:dyDescent="0.2"/>
    <row r="1015" ht="21" customHeight="1" x14ac:dyDescent="0.2"/>
    <row r="1016" ht="21" customHeight="1" x14ac:dyDescent="0.2"/>
    <row r="1017" ht="21" customHeight="1" x14ac:dyDescent="0.2"/>
    <row r="1018" ht="21" customHeight="1" x14ac:dyDescent="0.2"/>
    <row r="1019" ht="21" customHeight="1" x14ac:dyDescent="0.2"/>
    <row r="1020" ht="21" customHeight="1" x14ac:dyDescent="0.2"/>
    <row r="1021" ht="21" customHeight="1" x14ac:dyDescent="0.2"/>
    <row r="1022" ht="21" customHeight="1" x14ac:dyDescent="0.2"/>
    <row r="1023" ht="21" customHeight="1" x14ac:dyDescent="0.2"/>
    <row r="1024" ht="21" customHeight="1" x14ac:dyDescent="0.2"/>
    <row r="1025" ht="21" customHeight="1" x14ac:dyDescent="0.2"/>
    <row r="1026" ht="21" customHeight="1" x14ac:dyDescent="0.2"/>
    <row r="1027" ht="21" customHeight="1" x14ac:dyDescent="0.2"/>
    <row r="1028" ht="21" customHeight="1" x14ac:dyDescent="0.2"/>
    <row r="1029" ht="21" customHeight="1" x14ac:dyDescent="0.2"/>
    <row r="1030" ht="21" customHeight="1" x14ac:dyDescent="0.2"/>
    <row r="1031" ht="21" customHeight="1" x14ac:dyDescent="0.2"/>
    <row r="1032" ht="21" customHeight="1" x14ac:dyDescent="0.2"/>
    <row r="1033" ht="21" customHeight="1" x14ac:dyDescent="0.2"/>
    <row r="1034" ht="21" customHeight="1" x14ac:dyDescent="0.2"/>
    <row r="1035" ht="21" customHeight="1" x14ac:dyDescent="0.2"/>
    <row r="1036" ht="21" customHeight="1" x14ac:dyDescent="0.2"/>
    <row r="1037" ht="21" customHeight="1" x14ac:dyDescent="0.2"/>
    <row r="1038" ht="21" customHeight="1" x14ac:dyDescent="0.2"/>
    <row r="1039" ht="21" customHeight="1" x14ac:dyDescent="0.2"/>
    <row r="1040" ht="21" customHeight="1" x14ac:dyDescent="0.2"/>
    <row r="1041" ht="21" customHeight="1" x14ac:dyDescent="0.2"/>
    <row r="1042" ht="21" customHeight="1" x14ac:dyDescent="0.2"/>
    <row r="1043" ht="21" customHeight="1" x14ac:dyDescent="0.2"/>
    <row r="1044" ht="21" customHeight="1" x14ac:dyDescent="0.2"/>
    <row r="1045" ht="21" customHeight="1" x14ac:dyDescent="0.2"/>
    <row r="1046" ht="21" customHeight="1" x14ac:dyDescent="0.2"/>
    <row r="1047" ht="21" customHeight="1" x14ac:dyDescent="0.2"/>
    <row r="1048" ht="21" customHeight="1" x14ac:dyDescent="0.2"/>
    <row r="1049" ht="21" customHeight="1" x14ac:dyDescent="0.2"/>
    <row r="1050" ht="21" customHeight="1" x14ac:dyDescent="0.2"/>
    <row r="1051" ht="21" customHeight="1" x14ac:dyDescent="0.2"/>
    <row r="1052" ht="21" customHeight="1" x14ac:dyDescent="0.2"/>
    <row r="1053" ht="21" customHeight="1" x14ac:dyDescent="0.2"/>
    <row r="1054" ht="21" customHeight="1" x14ac:dyDescent="0.2"/>
    <row r="1055" ht="21" customHeight="1" x14ac:dyDescent="0.2"/>
    <row r="1056" ht="21" customHeight="1" x14ac:dyDescent="0.2"/>
    <row r="1057" ht="21" customHeight="1" x14ac:dyDescent="0.2"/>
    <row r="1058" ht="21" customHeight="1" x14ac:dyDescent="0.2"/>
    <row r="1059" ht="21" customHeight="1" x14ac:dyDescent="0.2"/>
    <row r="1060" ht="21" customHeight="1" x14ac:dyDescent="0.2"/>
    <row r="1061" ht="21" customHeight="1" x14ac:dyDescent="0.2"/>
    <row r="1062" ht="21" customHeight="1" x14ac:dyDescent="0.2"/>
    <row r="1063" ht="21" customHeight="1" x14ac:dyDescent="0.2"/>
    <row r="1064" ht="21" customHeight="1" x14ac:dyDescent="0.2"/>
    <row r="1065" ht="21" customHeight="1" x14ac:dyDescent="0.2"/>
    <row r="1066" ht="21" customHeight="1" x14ac:dyDescent="0.2"/>
    <row r="1067" ht="21" customHeight="1" x14ac:dyDescent="0.2"/>
    <row r="1068" ht="21" customHeight="1" x14ac:dyDescent="0.2"/>
    <row r="1069" ht="21" customHeight="1" x14ac:dyDescent="0.2"/>
    <row r="1070" ht="21" customHeight="1" x14ac:dyDescent="0.2"/>
    <row r="1071" ht="21" customHeight="1" x14ac:dyDescent="0.2"/>
    <row r="1072" ht="21" customHeight="1" x14ac:dyDescent="0.2"/>
    <row r="1073" ht="21" customHeight="1" x14ac:dyDescent="0.2"/>
    <row r="1074" ht="21" customHeight="1" x14ac:dyDescent="0.2"/>
    <row r="1075" ht="21" customHeight="1" x14ac:dyDescent="0.2"/>
    <row r="1076" ht="21" customHeight="1" x14ac:dyDescent="0.2"/>
    <row r="1077" ht="21" customHeight="1" x14ac:dyDescent="0.2"/>
    <row r="1078" ht="21" customHeight="1" x14ac:dyDescent="0.2"/>
    <row r="1079" ht="21" customHeight="1" x14ac:dyDescent="0.2"/>
    <row r="1080" ht="21" customHeight="1" x14ac:dyDescent="0.2"/>
    <row r="1081" ht="21" customHeight="1" x14ac:dyDescent="0.2"/>
    <row r="1082" ht="21" customHeight="1" x14ac:dyDescent="0.2"/>
    <row r="1083" ht="21" customHeight="1" x14ac:dyDescent="0.2"/>
    <row r="1084" ht="21" customHeight="1" x14ac:dyDescent="0.2"/>
    <row r="1085" ht="21" customHeight="1" x14ac:dyDescent="0.2"/>
    <row r="1086" ht="21" customHeight="1" x14ac:dyDescent="0.2"/>
    <row r="1087" ht="21" customHeight="1" x14ac:dyDescent="0.2"/>
    <row r="1088" ht="21" customHeight="1" x14ac:dyDescent="0.2"/>
    <row r="1089" ht="21" customHeight="1" x14ac:dyDescent="0.2"/>
    <row r="1090" ht="21" customHeight="1" x14ac:dyDescent="0.2"/>
    <row r="1091" ht="21" customHeight="1" x14ac:dyDescent="0.2"/>
    <row r="1092" ht="21" customHeight="1" x14ac:dyDescent="0.2"/>
    <row r="1093" ht="21" customHeight="1" x14ac:dyDescent="0.2"/>
    <row r="1094" ht="21" customHeight="1" x14ac:dyDescent="0.2"/>
    <row r="1095" ht="21" customHeight="1" x14ac:dyDescent="0.2"/>
    <row r="1096" ht="21" customHeight="1" x14ac:dyDescent="0.2"/>
    <row r="1097" ht="21" customHeight="1" x14ac:dyDescent="0.2"/>
    <row r="1098" ht="21" customHeight="1" x14ac:dyDescent="0.2"/>
    <row r="1099" ht="21" customHeight="1" x14ac:dyDescent="0.2"/>
    <row r="1100" ht="21" customHeight="1" x14ac:dyDescent="0.2"/>
    <row r="1101" ht="21" customHeight="1" x14ac:dyDescent="0.2"/>
    <row r="1102" ht="21" customHeight="1" x14ac:dyDescent="0.2"/>
    <row r="1103" ht="21" customHeight="1" x14ac:dyDescent="0.2"/>
    <row r="1104" ht="21" customHeight="1" x14ac:dyDescent="0.2"/>
    <row r="1105" ht="21" customHeight="1" x14ac:dyDescent="0.2"/>
    <row r="1106" ht="21" customHeight="1" x14ac:dyDescent="0.2"/>
    <row r="1107" ht="21" customHeight="1" x14ac:dyDescent="0.2"/>
    <row r="1108" ht="21" customHeight="1" x14ac:dyDescent="0.2"/>
    <row r="1109" ht="21" customHeight="1" x14ac:dyDescent="0.2"/>
    <row r="1110" ht="21" customHeight="1" x14ac:dyDescent="0.2"/>
    <row r="1111" ht="21" customHeight="1" x14ac:dyDescent="0.2"/>
    <row r="1112" ht="21" customHeight="1" x14ac:dyDescent="0.2"/>
    <row r="1113" ht="21" customHeight="1" x14ac:dyDescent="0.2"/>
    <row r="1114" ht="21" customHeight="1" x14ac:dyDescent="0.2"/>
    <row r="1115" ht="21" customHeight="1" x14ac:dyDescent="0.2"/>
    <row r="1116" ht="21" customHeight="1" x14ac:dyDescent="0.2"/>
    <row r="1117" ht="21" customHeight="1" x14ac:dyDescent="0.2"/>
    <row r="1118" ht="21" customHeight="1" x14ac:dyDescent="0.2"/>
    <row r="1119" ht="21" customHeight="1" x14ac:dyDescent="0.2"/>
    <row r="1120" ht="21" customHeight="1" x14ac:dyDescent="0.2"/>
    <row r="1121" ht="21" customHeight="1" x14ac:dyDescent="0.2"/>
    <row r="1122" ht="21" customHeight="1" x14ac:dyDescent="0.2"/>
    <row r="1123" ht="21" customHeight="1" x14ac:dyDescent="0.2"/>
    <row r="1124" ht="21" customHeight="1" x14ac:dyDescent="0.2"/>
    <row r="1125" ht="21" customHeight="1" x14ac:dyDescent="0.2"/>
    <row r="1126" ht="21" customHeight="1" x14ac:dyDescent="0.2"/>
    <row r="1127" ht="21" customHeight="1" x14ac:dyDescent="0.2"/>
    <row r="1128" ht="21" customHeight="1" x14ac:dyDescent="0.2"/>
    <row r="1129" ht="21" customHeight="1" x14ac:dyDescent="0.2"/>
    <row r="1130" ht="21" customHeight="1" x14ac:dyDescent="0.2"/>
    <row r="1131" ht="21" customHeight="1" x14ac:dyDescent="0.2"/>
    <row r="1132" ht="21" customHeight="1" x14ac:dyDescent="0.2"/>
    <row r="1133" ht="21" customHeight="1" x14ac:dyDescent="0.2"/>
    <row r="1134" ht="21" customHeight="1" x14ac:dyDescent="0.2"/>
    <row r="1135" ht="21" customHeight="1" x14ac:dyDescent="0.2"/>
    <row r="1136" ht="21" customHeight="1" x14ac:dyDescent="0.2"/>
    <row r="1137" ht="21" customHeight="1" x14ac:dyDescent="0.2"/>
    <row r="1138" ht="21" customHeight="1" x14ac:dyDescent="0.2"/>
    <row r="1139" ht="21" customHeight="1" x14ac:dyDescent="0.2"/>
    <row r="1140" ht="21" customHeight="1" x14ac:dyDescent="0.2"/>
    <row r="1141" ht="21" customHeight="1" x14ac:dyDescent="0.2"/>
    <row r="1142" ht="21" customHeight="1" x14ac:dyDescent="0.2"/>
    <row r="1143" ht="21" customHeight="1" x14ac:dyDescent="0.2"/>
    <row r="1144" ht="21" customHeight="1" x14ac:dyDescent="0.2"/>
    <row r="1145" ht="21" customHeight="1" x14ac:dyDescent="0.2"/>
    <row r="1146" ht="21" customHeight="1" x14ac:dyDescent="0.2"/>
    <row r="1147" ht="21" customHeight="1" x14ac:dyDescent="0.2"/>
    <row r="1148" ht="21" customHeight="1" x14ac:dyDescent="0.2"/>
    <row r="1149" ht="21" customHeight="1" x14ac:dyDescent="0.2"/>
    <row r="1150" ht="21" customHeight="1" x14ac:dyDescent="0.2"/>
    <row r="1151" ht="21" customHeight="1" x14ac:dyDescent="0.2"/>
    <row r="1152" ht="21" customHeight="1" x14ac:dyDescent="0.2"/>
    <row r="1153" ht="21" customHeight="1" x14ac:dyDescent="0.2"/>
    <row r="1154" ht="21" customHeight="1" x14ac:dyDescent="0.2"/>
    <row r="1155" ht="21" customHeight="1" x14ac:dyDescent="0.2"/>
    <row r="1156" ht="21" customHeight="1" x14ac:dyDescent="0.2"/>
    <row r="1157" ht="21" customHeight="1" x14ac:dyDescent="0.2"/>
    <row r="1158" ht="21" customHeight="1" x14ac:dyDescent="0.2"/>
    <row r="1159" ht="21" customHeight="1" x14ac:dyDescent="0.2"/>
    <row r="1160" ht="21" customHeight="1" x14ac:dyDescent="0.2"/>
    <row r="1161" ht="21" customHeight="1" x14ac:dyDescent="0.2"/>
    <row r="1162" ht="21" customHeight="1" x14ac:dyDescent="0.2"/>
    <row r="1163" ht="21" customHeight="1" x14ac:dyDescent="0.2"/>
    <row r="1164" ht="21" customHeight="1" x14ac:dyDescent="0.2"/>
    <row r="1165" ht="21" customHeight="1" x14ac:dyDescent="0.2"/>
    <row r="1166" ht="21" customHeight="1" x14ac:dyDescent="0.2"/>
    <row r="1167" ht="21" customHeight="1" x14ac:dyDescent="0.2"/>
    <row r="1168" ht="21" customHeight="1" x14ac:dyDescent="0.2"/>
    <row r="1169" ht="21" customHeight="1" x14ac:dyDescent="0.2"/>
    <row r="1170" ht="21" customHeight="1" x14ac:dyDescent="0.2"/>
    <row r="1171" ht="21" customHeight="1" x14ac:dyDescent="0.2"/>
    <row r="1172" ht="21" customHeight="1" x14ac:dyDescent="0.2"/>
    <row r="1173" ht="21" customHeight="1" x14ac:dyDescent="0.2"/>
    <row r="1174" ht="21" customHeight="1" x14ac:dyDescent="0.2"/>
    <row r="1175" ht="21" customHeight="1" x14ac:dyDescent="0.2"/>
    <row r="1176" ht="21" customHeight="1" x14ac:dyDescent="0.2"/>
    <row r="1177" ht="21" customHeight="1" x14ac:dyDescent="0.2"/>
    <row r="1178" ht="21" customHeight="1" x14ac:dyDescent="0.2"/>
    <row r="1179" ht="21" customHeight="1" x14ac:dyDescent="0.2"/>
    <row r="1180" ht="21" customHeight="1" x14ac:dyDescent="0.2"/>
    <row r="1181" ht="21" customHeight="1" x14ac:dyDescent="0.2"/>
    <row r="1182" ht="21" customHeight="1" x14ac:dyDescent="0.2"/>
    <row r="1183" ht="21" customHeight="1" x14ac:dyDescent="0.2"/>
    <row r="1184" ht="21" customHeight="1" x14ac:dyDescent="0.2"/>
    <row r="1185" ht="21" customHeight="1" x14ac:dyDescent="0.2"/>
    <row r="1186" ht="21" customHeight="1" x14ac:dyDescent="0.2"/>
    <row r="1187" ht="21" customHeight="1" x14ac:dyDescent="0.2"/>
    <row r="1188" ht="21" customHeight="1" x14ac:dyDescent="0.2"/>
    <row r="1189" ht="21" customHeight="1" x14ac:dyDescent="0.2"/>
    <row r="1190" ht="21" customHeight="1" x14ac:dyDescent="0.2"/>
    <row r="1191" ht="21" customHeight="1" x14ac:dyDescent="0.2"/>
    <row r="1192" ht="21" customHeight="1" x14ac:dyDescent="0.2"/>
    <row r="1193" ht="21" customHeight="1" x14ac:dyDescent="0.2"/>
    <row r="1194" ht="21" customHeight="1" x14ac:dyDescent="0.2"/>
    <row r="1195" ht="21" customHeight="1" x14ac:dyDescent="0.2"/>
    <row r="1196" ht="21" customHeight="1" x14ac:dyDescent="0.2"/>
    <row r="1197" ht="21" customHeight="1" x14ac:dyDescent="0.2"/>
    <row r="1198" ht="21" customHeight="1" x14ac:dyDescent="0.2"/>
    <row r="1199" ht="21" customHeight="1" x14ac:dyDescent="0.2"/>
    <row r="1200" ht="21" customHeight="1" x14ac:dyDescent="0.2"/>
    <row r="1201" ht="21" customHeight="1" x14ac:dyDescent="0.2"/>
    <row r="1202" ht="21" customHeight="1" x14ac:dyDescent="0.2"/>
    <row r="1203" ht="21" customHeight="1" x14ac:dyDescent="0.2"/>
    <row r="1204" ht="21" customHeight="1" x14ac:dyDescent="0.2"/>
    <row r="1205" ht="21" customHeight="1" x14ac:dyDescent="0.2"/>
    <row r="1206" ht="21" customHeight="1" x14ac:dyDescent="0.2"/>
    <row r="1207" ht="21" customHeight="1" x14ac:dyDescent="0.2"/>
    <row r="1208" ht="21" customHeight="1" x14ac:dyDescent="0.2"/>
    <row r="1209" ht="21" customHeight="1" x14ac:dyDescent="0.2"/>
    <row r="1210" ht="21" customHeight="1" x14ac:dyDescent="0.2"/>
    <row r="1211" ht="21" customHeight="1" x14ac:dyDescent="0.2"/>
    <row r="1212" ht="21" customHeight="1" x14ac:dyDescent="0.2"/>
    <row r="1213" ht="21" customHeight="1" x14ac:dyDescent="0.2"/>
    <row r="1214" ht="21" customHeight="1" x14ac:dyDescent="0.2"/>
    <row r="1215" ht="21" customHeight="1" x14ac:dyDescent="0.2"/>
    <row r="1216" ht="21" customHeight="1" x14ac:dyDescent="0.2"/>
    <row r="1217" ht="21" customHeight="1" x14ac:dyDescent="0.2"/>
    <row r="1218" ht="21" customHeight="1" x14ac:dyDescent="0.2"/>
    <row r="1219" ht="21" customHeight="1" x14ac:dyDescent="0.2"/>
    <row r="1220" ht="21" customHeight="1" x14ac:dyDescent="0.2"/>
    <row r="1221" ht="21" customHeight="1" x14ac:dyDescent="0.2"/>
    <row r="1222" ht="21" customHeight="1" x14ac:dyDescent="0.2"/>
    <row r="1223" ht="21" customHeight="1" x14ac:dyDescent="0.2"/>
    <row r="1224" ht="21" customHeight="1" x14ac:dyDescent="0.2"/>
    <row r="1225" ht="21" customHeight="1" x14ac:dyDescent="0.2"/>
    <row r="1226" ht="21" customHeight="1" x14ac:dyDescent="0.2"/>
    <row r="1227" ht="21" customHeight="1" x14ac:dyDescent="0.2"/>
    <row r="1228" ht="21" customHeight="1" x14ac:dyDescent="0.2"/>
    <row r="1229" ht="21" customHeight="1" x14ac:dyDescent="0.2"/>
    <row r="1230" ht="21" customHeight="1" x14ac:dyDescent="0.2"/>
    <row r="1231" ht="21" customHeight="1" x14ac:dyDescent="0.2"/>
    <row r="1232" ht="21" customHeight="1" x14ac:dyDescent="0.2"/>
    <row r="1233" ht="21" customHeight="1" x14ac:dyDescent="0.2"/>
    <row r="1234" ht="21" customHeight="1" x14ac:dyDescent="0.2"/>
    <row r="1235" ht="21" customHeight="1" x14ac:dyDescent="0.2"/>
    <row r="1236" ht="21" customHeight="1" x14ac:dyDescent="0.2"/>
    <row r="1237" ht="21" customHeight="1" x14ac:dyDescent="0.2"/>
    <row r="1238" ht="21" customHeight="1" x14ac:dyDescent="0.2"/>
    <row r="1239" ht="21" customHeight="1" x14ac:dyDescent="0.2"/>
    <row r="1240" ht="21" customHeight="1" x14ac:dyDescent="0.2"/>
    <row r="1241" ht="21" customHeight="1" x14ac:dyDescent="0.2"/>
    <row r="1242" ht="21" customHeight="1" x14ac:dyDescent="0.2"/>
    <row r="1243" ht="21" customHeight="1" x14ac:dyDescent="0.2"/>
    <row r="1244" ht="21" customHeight="1" x14ac:dyDescent="0.2"/>
    <row r="1245" ht="21" customHeight="1" x14ac:dyDescent="0.2"/>
    <row r="1246" ht="21" customHeight="1" x14ac:dyDescent="0.2"/>
    <row r="1247" ht="21" customHeight="1" x14ac:dyDescent="0.2"/>
    <row r="1248" ht="21" customHeight="1" x14ac:dyDescent="0.2"/>
    <row r="1249" ht="21" customHeight="1" x14ac:dyDescent="0.2"/>
    <row r="1250" ht="21" customHeight="1" x14ac:dyDescent="0.2"/>
    <row r="1251" ht="21" customHeight="1" x14ac:dyDescent="0.2"/>
    <row r="1252" ht="21" customHeight="1" x14ac:dyDescent="0.2"/>
    <row r="1253" ht="21" customHeight="1" x14ac:dyDescent="0.2"/>
    <row r="1254" ht="21" customHeight="1" x14ac:dyDescent="0.2"/>
    <row r="1255" ht="21" customHeight="1" x14ac:dyDescent="0.2"/>
    <row r="1256" ht="21" customHeight="1" x14ac:dyDescent="0.2"/>
    <row r="1257" ht="21" customHeight="1" x14ac:dyDescent="0.2"/>
    <row r="1258" ht="21" customHeight="1" x14ac:dyDescent="0.2"/>
    <row r="1259" ht="21" customHeight="1" x14ac:dyDescent="0.2"/>
    <row r="1260" ht="21" customHeight="1" x14ac:dyDescent="0.2"/>
    <row r="1261" ht="21" customHeight="1" x14ac:dyDescent="0.2"/>
    <row r="1262" ht="21" customHeight="1" x14ac:dyDescent="0.2"/>
    <row r="1263" ht="21" customHeight="1" x14ac:dyDescent="0.2"/>
    <row r="1264" ht="21" customHeight="1" x14ac:dyDescent="0.2"/>
    <row r="1265" ht="21" customHeight="1" x14ac:dyDescent="0.2"/>
    <row r="1266" ht="21" customHeight="1" x14ac:dyDescent="0.2"/>
    <row r="1267" ht="21" customHeight="1" x14ac:dyDescent="0.2"/>
    <row r="1268" ht="21" customHeight="1" x14ac:dyDescent="0.2"/>
    <row r="1269" ht="21" customHeight="1" x14ac:dyDescent="0.2"/>
    <row r="1270" ht="21" customHeight="1" x14ac:dyDescent="0.2"/>
    <row r="1271" ht="21" customHeight="1" x14ac:dyDescent="0.2"/>
    <row r="1272" ht="21" customHeight="1" x14ac:dyDescent="0.2"/>
    <row r="1273" ht="21" customHeight="1" x14ac:dyDescent="0.2"/>
    <row r="1274" ht="21" customHeight="1" x14ac:dyDescent="0.2"/>
    <row r="1275" ht="21" customHeight="1" x14ac:dyDescent="0.2"/>
    <row r="1276" ht="21" customHeight="1" x14ac:dyDescent="0.2"/>
    <row r="1277" ht="21" customHeight="1" x14ac:dyDescent="0.2"/>
    <row r="1278" ht="21" customHeight="1" x14ac:dyDescent="0.2"/>
    <row r="1279" ht="21" customHeight="1" x14ac:dyDescent="0.2"/>
    <row r="1280" ht="21" customHeight="1" x14ac:dyDescent="0.2"/>
    <row r="1281" ht="21" customHeight="1" x14ac:dyDescent="0.2"/>
    <row r="1282" ht="21" customHeight="1" x14ac:dyDescent="0.2"/>
    <row r="1283" ht="21" customHeight="1" x14ac:dyDescent="0.2"/>
    <row r="1284" ht="21" customHeight="1" x14ac:dyDescent="0.2"/>
    <row r="1285" ht="21" customHeight="1" x14ac:dyDescent="0.2"/>
    <row r="1286" ht="21" customHeight="1" x14ac:dyDescent="0.2"/>
    <row r="1287" ht="21" customHeight="1" x14ac:dyDescent="0.2"/>
    <row r="1288" ht="21" customHeight="1" x14ac:dyDescent="0.2"/>
    <row r="1289" ht="21" customHeight="1" x14ac:dyDescent="0.2"/>
    <row r="1290" ht="21" customHeight="1" x14ac:dyDescent="0.2"/>
    <row r="1291" ht="21" customHeight="1" x14ac:dyDescent="0.2"/>
    <row r="1292" ht="21" customHeight="1" x14ac:dyDescent="0.2"/>
    <row r="1293" ht="21" customHeight="1" x14ac:dyDescent="0.2"/>
    <row r="1294" ht="21" customHeight="1" x14ac:dyDescent="0.2"/>
    <row r="1295" ht="21" customHeight="1" x14ac:dyDescent="0.2"/>
    <row r="1296" ht="21" customHeight="1" x14ac:dyDescent="0.2"/>
    <row r="1297" ht="21" customHeight="1" x14ac:dyDescent="0.2"/>
    <row r="1298" ht="21" customHeight="1" x14ac:dyDescent="0.2"/>
    <row r="1299" ht="21" customHeight="1" x14ac:dyDescent="0.2"/>
    <row r="1300" ht="21" customHeight="1" x14ac:dyDescent="0.2"/>
    <row r="1301" ht="21" customHeight="1" x14ac:dyDescent="0.2"/>
    <row r="1302" ht="21" customHeight="1" x14ac:dyDescent="0.2"/>
    <row r="1303" ht="21" customHeight="1" x14ac:dyDescent="0.2"/>
    <row r="1304" ht="21" customHeight="1" x14ac:dyDescent="0.2"/>
    <row r="1305" ht="21" customHeight="1" x14ac:dyDescent="0.2"/>
    <row r="1306" ht="21" customHeight="1" x14ac:dyDescent="0.2"/>
    <row r="1307" ht="21" customHeight="1" x14ac:dyDescent="0.2"/>
    <row r="1308" ht="21" customHeight="1" x14ac:dyDescent="0.2"/>
    <row r="1309" ht="21" customHeight="1" x14ac:dyDescent="0.2"/>
    <row r="1310" ht="21" customHeight="1" x14ac:dyDescent="0.2"/>
    <row r="1311" ht="21" customHeight="1" x14ac:dyDescent="0.2"/>
    <row r="1312" ht="21" customHeight="1" x14ac:dyDescent="0.2"/>
    <row r="1313" ht="21" customHeight="1" x14ac:dyDescent="0.2"/>
    <row r="1314" ht="21" customHeight="1" x14ac:dyDescent="0.2"/>
    <row r="1315" ht="21" customHeight="1" x14ac:dyDescent="0.2"/>
    <row r="1316" ht="21" customHeight="1" x14ac:dyDescent="0.2"/>
    <row r="1317" ht="21" customHeight="1" x14ac:dyDescent="0.2"/>
    <row r="1318" ht="21" customHeight="1" x14ac:dyDescent="0.2"/>
    <row r="1319" ht="21" customHeight="1" x14ac:dyDescent="0.2"/>
    <row r="1320" ht="21" customHeight="1" x14ac:dyDescent="0.2"/>
    <row r="1321" ht="21" customHeight="1" x14ac:dyDescent="0.2"/>
    <row r="1322" ht="21" customHeight="1" x14ac:dyDescent="0.2"/>
    <row r="1323" ht="21" customHeight="1" x14ac:dyDescent="0.2"/>
    <row r="1324" ht="21" customHeight="1" x14ac:dyDescent="0.2"/>
    <row r="1325" ht="21" customHeight="1" x14ac:dyDescent="0.2"/>
    <row r="1326" ht="21" customHeight="1" x14ac:dyDescent="0.2"/>
    <row r="1327" ht="21" customHeight="1" x14ac:dyDescent="0.2"/>
    <row r="1328" ht="21" customHeight="1" x14ac:dyDescent="0.2"/>
    <row r="1329" ht="21" customHeight="1" x14ac:dyDescent="0.2"/>
    <row r="1330" ht="21" customHeight="1" x14ac:dyDescent="0.2"/>
    <row r="1331" ht="21" customHeight="1" x14ac:dyDescent="0.2"/>
    <row r="1332" ht="21" customHeight="1" x14ac:dyDescent="0.2"/>
    <row r="1333" ht="21" customHeight="1" x14ac:dyDescent="0.2"/>
    <row r="1334" ht="21" customHeight="1" x14ac:dyDescent="0.2"/>
    <row r="1335" ht="21" customHeight="1" x14ac:dyDescent="0.2"/>
    <row r="1336" ht="21" customHeight="1" x14ac:dyDescent="0.2"/>
    <row r="1337" ht="21" customHeight="1" x14ac:dyDescent="0.2"/>
    <row r="1338" ht="21" customHeight="1" x14ac:dyDescent="0.2"/>
    <row r="1339" ht="21" customHeight="1" x14ac:dyDescent="0.2"/>
    <row r="1340" ht="21" customHeight="1" x14ac:dyDescent="0.2"/>
    <row r="1341" ht="21" customHeight="1" x14ac:dyDescent="0.2"/>
    <row r="1342" ht="21" customHeight="1" x14ac:dyDescent="0.2"/>
    <row r="1343" ht="21" customHeight="1" x14ac:dyDescent="0.2"/>
    <row r="1344" ht="21" customHeight="1" x14ac:dyDescent="0.2"/>
    <row r="1345" ht="21" customHeight="1" x14ac:dyDescent="0.2"/>
    <row r="1346" ht="21" customHeight="1" x14ac:dyDescent="0.2"/>
    <row r="1347" ht="21" customHeight="1" x14ac:dyDescent="0.2"/>
    <row r="1348" ht="21" customHeight="1" x14ac:dyDescent="0.2"/>
    <row r="1349" ht="21" customHeight="1" x14ac:dyDescent="0.2"/>
    <row r="1350" ht="21" customHeight="1" x14ac:dyDescent="0.2"/>
    <row r="1351" ht="21" customHeight="1" x14ac:dyDescent="0.2"/>
    <row r="1352" ht="21" customHeight="1" x14ac:dyDescent="0.2"/>
    <row r="1353" ht="21" customHeight="1" x14ac:dyDescent="0.2"/>
    <row r="1354" ht="21" customHeight="1" x14ac:dyDescent="0.2"/>
    <row r="1355" ht="21" customHeight="1" x14ac:dyDescent="0.2"/>
    <row r="1356" ht="21" customHeight="1" x14ac:dyDescent="0.2"/>
    <row r="1357" ht="21" customHeight="1" x14ac:dyDescent="0.2"/>
    <row r="1358" ht="21" customHeight="1" x14ac:dyDescent="0.2"/>
    <row r="1359" ht="21" customHeight="1" x14ac:dyDescent="0.2"/>
    <row r="1360" ht="21" customHeight="1" x14ac:dyDescent="0.2"/>
    <row r="1361" ht="21" customHeight="1" x14ac:dyDescent="0.2"/>
    <row r="1362" ht="21" customHeight="1" x14ac:dyDescent="0.2"/>
    <row r="1363" ht="21" customHeight="1" x14ac:dyDescent="0.2"/>
    <row r="1364" ht="21" customHeight="1" x14ac:dyDescent="0.2"/>
    <row r="1365" ht="21" customHeight="1" x14ac:dyDescent="0.2"/>
    <row r="1366" ht="21" customHeight="1" x14ac:dyDescent="0.2"/>
    <row r="1367" ht="21" customHeight="1" x14ac:dyDescent="0.2"/>
    <row r="1368" ht="21" customHeight="1" x14ac:dyDescent="0.2"/>
    <row r="1369" ht="21" customHeight="1" x14ac:dyDescent="0.2"/>
    <row r="1370" ht="21" customHeight="1" x14ac:dyDescent="0.2"/>
    <row r="1371" ht="21" customHeight="1" x14ac:dyDescent="0.2"/>
    <row r="1372" ht="21" customHeight="1" x14ac:dyDescent="0.2"/>
    <row r="1373" ht="21" customHeight="1" x14ac:dyDescent="0.2"/>
    <row r="1374" ht="21" customHeight="1" x14ac:dyDescent="0.2"/>
    <row r="1375" ht="21" customHeight="1" x14ac:dyDescent="0.2"/>
    <row r="1376" ht="21" customHeight="1" x14ac:dyDescent="0.2"/>
    <row r="1377" ht="21" customHeight="1" x14ac:dyDescent="0.2"/>
    <row r="1378" ht="21" customHeight="1" x14ac:dyDescent="0.2"/>
    <row r="1379" ht="21" customHeight="1" x14ac:dyDescent="0.2"/>
    <row r="1380" ht="21" customHeight="1" x14ac:dyDescent="0.2"/>
    <row r="1381" ht="21" customHeight="1" x14ac:dyDescent="0.2"/>
    <row r="1382" ht="21" customHeight="1" x14ac:dyDescent="0.2"/>
    <row r="1383" ht="21" customHeight="1" x14ac:dyDescent="0.2"/>
    <row r="1384" ht="21" customHeight="1" x14ac:dyDescent="0.2"/>
    <row r="1385" ht="21" customHeight="1" x14ac:dyDescent="0.2"/>
    <row r="1386" ht="21" customHeight="1" x14ac:dyDescent="0.2"/>
    <row r="1387" ht="21" customHeight="1" x14ac:dyDescent="0.2"/>
    <row r="1388" ht="21" customHeight="1" x14ac:dyDescent="0.2"/>
    <row r="1389" ht="21" customHeight="1" x14ac:dyDescent="0.2"/>
    <row r="1390" ht="21" customHeight="1" x14ac:dyDescent="0.2"/>
    <row r="1391" ht="21" customHeight="1" x14ac:dyDescent="0.2"/>
    <row r="1392" ht="21" customHeight="1" x14ac:dyDescent="0.2"/>
    <row r="1393" ht="21" customHeight="1" x14ac:dyDescent="0.2"/>
    <row r="1394" ht="21" customHeight="1" x14ac:dyDescent="0.2"/>
    <row r="1395" ht="21" customHeight="1" x14ac:dyDescent="0.2"/>
    <row r="1396" ht="21" customHeight="1" x14ac:dyDescent="0.2"/>
    <row r="1397" ht="21" customHeight="1" x14ac:dyDescent="0.2"/>
    <row r="1398" ht="21" customHeight="1" x14ac:dyDescent="0.2"/>
    <row r="1399" ht="21" customHeight="1" x14ac:dyDescent="0.2"/>
    <row r="1400" ht="21" customHeight="1" x14ac:dyDescent="0.2"/>
    <row r="1401" ht="21" customHeight="1" x14ac:dyDescent="0.2"/>
    <row r="1402" ht="21" customHeight="1" x14ac:dyDescent="0.2"/>
    <row r="1403" ht="21" customHeight="1" x14ac:dyDescent="0.2"/>
    <row r="1404" ht="21" customHeight="1" x14ac:dyDescent="0.2"/>
    <row r="1405" ht="21" customHeight="1" x14ac:dyDescent="0.2"/>
    <row r="1406" ht="21" customHeight="1" x14ac:dyDescent="0.2"/>
    <row r="1407" ht="21" customHeight="1" x14ac:dyDescent="0.2"/>
    <row r="1408" ht="21" customHeight="1" x14ac:dyDescent="0.2"/>
    <row r="1409" ht="21" customHeight="1" x14ac:dyDescent="0.2"/>
    <row r="1410" ht="21" customHeight="1" x14ac:dyDescent="0.2"/>
    <row r="1411" ht="21" customHeight="1" x14ac:dyDescent="0.2"/>
    <row r="1412" ht="21" customHeight="1" x14ac:dyDescent="0.2"/>
    <row r="1413" ht="21" customHeight="1" x14ac:dyDescent="0.2"/>
    <row r="1414" ht="21" customHeight="1" x14ac:dyDescent="0.2"/>
    <row r="1415" ht="21" customHeight="1" x14ac:dyDescent="0.2"/>
    <row r="1416" ht="21" customHeight="1" x14ac:dyDescent="0.2"/>
    <row r="1417" ht="21" customHeight="1" x14ac:dyDescent="0.2"/>
    <row r="1418" ht="21" customHeight="1" x14ac:dyDescent="0.2"/>
    <row r="1419" ht="21" customHeight="1" x14ac:dyDescent="0.2"/>
    <row r="1420" ht="21" customHeight="1" x14ac:dyDescent="0.2"/>
    <row r="1421" ht="21" customHeight="1" x14ac:dyDescent="0.2"/>
    <row r="1422" ht="21" customHeight="1" x14ac:dyDescent="0.2"/>
    <row r="1423" ht="21" customHeight="1" x14ac:dyDescent="0.2"/>
    <row r="1424" ht="21" customHeight="1" x14ac:dyDescent="0.2"/>
    <row r="1425" ht="21" customHeight="1" x14ac:dyDescent="0.2"/>
    <row r="1426" ht="21" customHeight="1" x14ac:dyDescent="0.2"/>
    <row r="1427" ht="21" customHeight="1" x14ac:dyDescent="0.2"/>
    <row r="1428" ht="21" customHeight="1" x14ac:dyDescent="0.2"/>
    <row r="1429" ht="21" customHeight="1" x14ac:dyDescent="0.2"/>
    <row r="1430" ht="21" customHeight="1" x14ac:dyDescent="0.2"/>
    <row r="1431" ht="21" customHeight="1" x14ac:dyDescent="0.2"/>
    <row r="1432" ht="21" customHeight="1" x14ac:dyDescent="0.2"/>
    <row r="1433" ht="21" customHeight="1" x14ac:dyDescent="0.2"/>
    <row r="1434" ht="21" customHeight="1" x14ac:dyDescent="0.2"/>
    <row r="1435" ht="21" customHeight="1" x14ac:dyDescent="0.2"/>
    <row r="1436" ht="21" customHeight="1" x14ac:dyDescent="0.2"/>
    <row r="1437" ht="21" customHeight="1" x14ac:dyDescent="0.2"/>
    <row r="1438" ht="21" customHeight="1" x14ac:dyDescent="0.2"/>
    <row r="1439" ht="21" customHeight="1" x14ac:dyDescent="0.2"/>
    <row r="1440" ht="21" customHeight="1" x14ac:dyDescent="0.2"/>
    <row r="1441" ht="21" customHeight="1" x14ac:dyDescent="0.2"/>
    <row r="1442" ht="21" customHeight="1" x14ac:dyDescent="0.2"/>
    <row r="1443" ht="21" customHeight="1" x14ac:dyDescent="0.2"/>
    <row r="1444" ht="21" customHeight="1" x14ac:dyDescent="0.2"/>
    <row r="1445" ht="21" customHeight="1" x14ac:dyDescent="0.2"/>
    <row r="1446" ht="21" customHeight="1" x14ac:dyDescent="0.2"/>
    <row r="1447" ht="21" customHeight="1" x14ac:dyDescent="0.2"/>
    <row r="1448" ht="21" customHeight="1" x14ac:dyDescent="0.2"/>
    <row r="1449" ht="21" customHeight="1" x14ac:dyDescent="0.2"/>
    <row r="1450" ht="21" customHeight="1" x14ac:dyDescent="0.2"/>
    <row r="1451" ht="21" customHeight="1" x14ac:dyDescent="0.2"/>
    <row r="1452" ht="21" customHeight="1" x14ac:dyDescent="0.2"/>
    <row r="1453" ht="21" customHeight="1" x14ac:dyDescent="0.2"/>
    <row r="1454" ht="21" customHeight="1" x14ac:dyDescent="0.2"/>
    <row r="1455" ht="21" customHeight="1" x14ac:dyDescent="0.2"/>
    <row r="1456" ht="21" customHeight="1" x14ac:dyDescent="0.2"/>
    <row r="1457" ht="21" customHeight="1" x14ac:dyDescent="0.2"/>
    <row r="1458" ht="21" customHeight="1" x14ac:dyDescent="0.2"/>
    <row r="1459" ht="21" customHeight="1" x14ac:dyDescent="0.2"/>
    <row r="1460" ht="21" customHeight="1" x14ac:dyDescent="0.2"/>
    <row r="1461" ht="21" customHeight="1" x14ac:dyDescent="0.2"/>
    <row r="1462" ht="21" customHeight="1" x14ac:dyDescent="0.2"/>
    <row r="1463" ht="21" customHeight="1" x14ac:dyDescent="0.2"/>
    <row r="1464" ht="21" customHeight="1" x14ac:dyDescent="0.2"/>
    <row r="1465" ht="21" customHeight="1" x14ac:dyDescent="0.2"/>
    <row r="1466" ht="21" customHeight="1" x14ac:dyDescent="0.2"/>
    <row r="1467" ht="21" customHeight="1" x14ac:dyDescent="0.2"/>
    <row r="1468" ht="21" customHeight="1" x14ac:dyDescent="0.2"/>
    <row r="1469" ht="21" customHeight="1" x14ac:dyDescent="0.2"/>
    <row r="1470" ht="21" customHeight="1" x14ac:dyDescent="0.2"/>
    <row r="1471" ht="21" customHeight="1" x14ac:dyDescent="0.2"/>
    <row r="1472" ht="21" customHeight="1" x14ac:dyDescent="0.2"/>
    <row r="1473" ht="21" customHeight="1" x14ac:dyDescent="0.2"/>
    <row r="1474" ht="21" customHeight="1" x14ac:dyDescent="0.2"/>
    <row r="1475" ht="21" customHeight="1" x14ac:dyDescent="0.2"/>
    <row r="1476" ht="21" customHeight="1" x14ac:dyDescent="0.2"/>
    <row r="1477" ht="21" customHeight="1" x14ac:dyDescent="0.2"/>
    <row r="1478" ht="21" customHeight="1" x14ac:dyDescent="0.2"/>
    <row r="1479" ht="21" customHeight="1" x14ac:dyDescent="0.2"/>
    <row r="1480" ht="21" customHeight="1" x14ac:dyDescent="0.2"/>
    <row r="1481" ht="21" customHeight="1" x14ac:dyDescent="0.2"/>
    <row r="1482" ht="21" customHeight="1" x14ac:dyDescent="0.2"/>
    <row r="1483" ht="21" customHeight="1" x14ac:dyDescent="0.2"/>
    <row r="1484" ht="21" customHeight="1" x14ac:dyDescent="0.2"/>
    <row r="1485" ht="21" customHeight="1" x14ac:dyDescent="0.2"/>
    <row r="1486" ht="21" customHeight="1" x14ac:dyDescent="0.2"/>
    <row r="1487" ht="21" customHeight="1" x14ac:dyDescent="0.2"/>
    <row r="1488" ht="21" customHeight="1" x14ac:dyDescent="0.2"/>
    <row r="1489" ht="21" customHeight="1" x14ac:dyDescent="0.2"/>
  </sheetData>
  <mergeCells count="309">
    <mergeCell ref="F1:R1"/>
    <mergeCell ref="G121:I121"/>
    <mergeCell ref="J121:M121"/>
    <mergeCell ref="N121:P121"/>
    <mergeCell ref="Q121:T121"/>
    <mergeCell ref="N117:P117"/>
    <mergeCell ref="Q117:T117"/>
    <mergeCell ref="G112:T112"/>
    <mergeCell ref="G102:T102"/>
    <mergeCell ref="G90:T90"/>
    <mergeCell ref="G117:I117"/>
    <mergeCell ref="J117:M117"/>
    <mergeCell ref="N119:P119"/>
    <mergeCell ref="Q118:T118"/>
    <mergeCell ref="G118:I118"/>
    <mergeCell ref="J118:M118"/>
    <mergeCell ref="N120:P120"/>
    <mergeCell ref="Q119:T119"/>
    <mergeCell ref="G119:I119"/>
    <mergeCell ref="J119:M119"/>
    <mergeCell ref="Q120:T120"/>
    <mergeCell ref="J114:M114"/>
    <mergeCell ref="N114:P114"/>
    <mergeCell ref="Q114:T114"/>
    <mergeCell ref="G115:I115"/>
    <mergeCell ref="J115:M115"/>
    <mergeCell ref="N115:P115"/>
    <mergeCell ref="Q115:T115"/>
    <mergeCell ref="G116:I116"/>
    <mergeCell ref="J116:M116"/>
    <mergeCell ref="N116:P116"/>
    <mergeCell ref="Q116:T116"/>
    <mergeCell ref="G110:I110"/>
    <mergeCell ref="J110:M110"/>
    <mergeCell ref="N110:P110"/>
    <mergeCell ref="Q110:T110"/>
    <mergeCell ref="G113:I113"/>
    <mergeCell ref="N113:P113"/>
    <mergeCell ref="G107:I107"/>
    <mergeCell ref="J107:M107"/>
    <mergeCell ref="N107:P107"/>
    <mergeCell ref="Q108:T108"/>
    <mergeCell ref="G108:I108"/>
    <mergeCell ref="J108:M108"/>
    <mergeCell ref="N108:P108"/>
    <mergeCell ref="Q109:T109"/>
    <mergeCell ref="G109:I109"/>
    <mergeCell ref="J109:M109"/>
    <mergeCell ref="N109:P109"/>
    <mergeCell ref="Q107:T107"/>
    <mergeCell ref="J104:M104"/>
    <mergeCell ref="N104:P104"/>
    <mergeCell ref="Q104:T104"/>
    <mergeCell ref="G105:I105"/>
    <mergeCell ref="J105:M105"/>
    <mergeCell ref="N105:P105"/>
    <mergeCell ref="Q105:T105"/>
    <mergeCell ref="G106:I106"/>
    <mergeCell ref="J106:M106"/>
    <mergeCell ref="N106:P106"/>
    <mergeCell ref="Q106:T106"/>
    <mergeCell ref="G98:I98"/>
    <mergeCell ref="J98:M98"/>
    <mergeCell ref="N98:P98"/>
    <mergeCell ref="Q98:T98"/>
    <mergeCell ref="G97:I97"/>
    <mergeCell ref="N97:P97"/>
    <mergeCell ref="J97:M97"/>
    <mergeCell ref="G100:X100"/>
    <mergeCell ref="G103:I103"/>
    <mergeCell ref="N103:P103"/>
    <mergeCell ref="G94:I94"/>
    <mergeCell ref="J94:M94"/>
    <mergeCell ref="N94:P94"/>
    <mergeCell ref="Q94:T94"/>
    <mergeCell ref="G95:I95"/>
    <mergeCell ref="J95:M95"/>
    <mergeCell ref="N95:P95"/>
    <mergeCell ref="Q95:T95"/>
    <mergeCell ref="G96:I96"/>
    <mergeCell ref="J96:M96"/>
    <mergeCell ref="N96:P96"/>
    <mergeCell ref="Q96:T96"/>
    <mergeCell ref="G91:I91"/>
    <mergeCell ref="N91:P91"/>
    <mergeCell ref="J92:M92"/>
    <mergeCell ref="N92:P92"/>
    <mergeCell ref="Q92:T92"/>
    <mergeCell ref="G93:I93"/>
    <mergeCell ref="J93:M93"/>
    <mergeCell ref="N93:P93"/>
    <mergeCell ref="Q93:T93"/>
    <mergeCell ref="G85:I85"/>
    <mergeCell ref="J85:M85"/>
    <mergeCell ref="N85:P85"/>
    <mergeCell ref="Q85:T85"/>
    <mergeCell ref="G86:I86"/>
    <mergeCell ref="J86:M86"/>
    <mergeCell ref="N86:P86"/>
    <mergeCell ref="Q86:T86"/>
    <mergeCell ref="G88:X88"/>
    <mergeCell ref="G82:I82"/>
    <mergeCell ref="J82:M82"/>
    <mergeCell ref="N82:P82"/>
    <mergeCell ref="Q82:T82"/>
    <mergeCell ref="G83:I83"/>
    <mergeCell ref="J83:M83"/>
    <mergeCell ref="N83:P83"/>
    <mergeCell ref="Q83:T83"/>
    <mergeCell ref="G84:I84"/>
    <mergeCell ref="J84:M84"/>
    <mergeCell ref="N84:P84"/>
    <mergeCell ref="Q84:T84"/>
    <mergeCell ref="G75:I75"/>
    <mergeCell ref="J75:M75"/>
    <mergeCell ref="N75:P75"/>
    <mergeCell ref="Q75:T75"/>
    <mergeCell ref="G77:X77"/>
    <mergeCell ref="G80:I80"/>
    <mergeCell ref="N80:P80"/>
    <mergeCell ref="J81:M81"/>
    <mergeCell ref="N81:P81"/>
    <mergeCell ref="Q81:T81"/>
    <mergeCell ref="G79:T79"/>
    <mergeCell ref="G72:I72"/>
    <mergeCell ref="J72:M72"/>
    <mergeCell ref="N72:P72"/>
    <mergeCell ref="Q72:T72"/>
    <mergeCell ref="G73:I73"/>
    <mergeCell ref="J73:M73"/>
    <mergeCell ref="N73:P73"/>
    <mergeCell ref="Q73:T73"/>
    <mergeCell ref="G74:I74"/>
    <mergeCell ref="J74:M74"/>
    <mergeCell ref="N74:P74"/>
    <mergeCell ref="Q74:T74"/>
    <mergeCell ref="G66:X66"/>
    <mergeCell ref="G69:I69"/>
    <mergeCell ref="N69:P69"/>
    <mergeCell ref="J70:M70"/>
    <mergeCell ref="N70:P70"/>
    <mergeCell ref="Q70:T70"/>
    <mergeCell ref="G71:I71"/>
    <mergeCell ref="J71:M71"/>
    <mergeCell ref="N71:P71"/>
    <mergeCell ref="Q71:T71"/>
    <mergeCell ref="G68:T68"/>
    <mergeCell ref="J61:M61"/>
    <mergeCell ref="Q61:T61"/>
    <mergeCell ref="J62:M62"/>
    <mergeCell ref="Q62:T62"/>
    <mergeCell ref="J63:M63"/>
    <mergeCell ref="Q63:T63"/>
    <mergeCell ref="G64:I64"/>
    <mergeCell ref="J64:M64"/>
    <mergeCell ref="N64:P64"/>
    <mergeCell ref="Q64:T64"/>
    <mergeCell ref="G61:I61"/>
    <mergeCell ref="G62:I62"/>
    <mergeCell ref="G63:I63"/>
    <mergeCell ref="N61:P61"/>
    <mergeCell ref="N62:P62"/>
    <mergeCell ref="N63:P63"/>
    <mergeCell ref="G55:X55"/>
    <mergeCell ref="G58:I58"/>
    <mergeCell ref="N58:P58"/>
    <mergeCell ref="J59:M59"/>
    <mergeCell ref="N59:P59"/>
    <mergeCell ref="Q59:T59"/>
    <mergeCell ref="G60:I60"/>
    <mergeCell ref="J60:M60"/>
    <mergeCell ref="N60:P60"/>
    <mergeCell ref="Q60:T60"/>
    <mergeCell ref="G57:T57"/>
    <mergeCell ref="N53:P53"/>
    <mergeCell ref="G53:I53"/>
    <mergeCell ref="J48:M48"/>
    <mergeCell ref="J49:M49"/>
    <mergeCell ref="J50:M50"/>
    <mergeCell ref="J51:M51"/>
    <mergeCell ref="J52:M52"/>
    <mergeCell ref="J53:M53"/>
    <mergeCell ref="Q48:T48"/>
    <mergeCell ref="Q49:T49"/>
    <mergeCell ref="Q50:T50"/>
    <mergeCell ref="Q51:T51"/>
    <mergeCell ref="Q52:T52"/>
    <mergeCell ref="Q53:T53"/>
    <mergeCell ref="B44:E44"/>
    <mergeCell ref="G44:X44"/>
    <mergeCell ref="G47:I47"/>
    <mergeCell ref="N47:P47"/>
    <mergeCell ref="N49:P49"/>
    <mergeCell ref="G49:I49"/>
    <mergeCell ref="G46:T46"/>
    <mergeCell ref="W39:Y40"/>
    <mergeCell ref="H40:J40"/>
    <mergeCell ref="K40:M40"/>
    <mergeCell ref="N40:V40"/>
    <mergeCell ref="B42:E42"/>
    <mergeCell ref="G42:O42"/>
    <mergeCell ref="P42:Y42"/>
    <mergeCell ref="K39:M39"/>
    <mergeCell ref="H39:J39"/>
    <mergeCell ref="G33:G34"/>
    <mergeCell ref="W33:Y34"/>
    <mergeCell ref="G35:G36"/>
    <mergeCell ref="W35:Y36"/>
    <mergeCell ref="G37:G38"/>
    <mergeCell ref="W37:Y38"/>
    <mergeCell ref="N33:V33"/>
    <mergeCell ref="N34:V34"/>
    <mergeCell ref="N35:V35"/>
    <mergeCell ref="N36:V36"/>
    <mergeCell ref="N37:V37"/>
    <mergeCell ref="K35:M35"/>
    <mergeCell ref="K36:M36"/>
    <mergeCell ref="K37:M37"/>
    <mergeCell ref="K38:M38"/>
    <mergeCell ref="H37:J37"/>
    <mergeCell ref="H38:J38"/>
    <mergeCell ref="G27:G28"/>
    <mergeCell ref="W27:Y28"/>
    <mergeCell ref="G29:G30"/>
    <mergeCell ref="W29:Y30"/>
    <mergeCell ref="G31:G32"/>
    <mergeCell ref="W31:Y32"/>
    <mergeCell ref="W19:Y20"/>
    <mergeCell ref="G19:G20"/>
    <mergeCell ref="G21:G22"/>
    <mergeCell ref="W21:Y22"/>
    <mergeCell ref="G23:G24"/>
    <mergeCell ref="W23:Y24"/>
    <mergeCell ref="G25:G26"/>
    <mergeCell ref="W25:Y26"/>
    <mergeCell ref="N32:V32"/>
    <mergeCell ref="N25:V25"/>
    <mergeCell ref="N26:V26"/>
    <mergeCell ref="N27:V27"/>
    <mergeCell ref="N28:V28"/>
    <mergeCell ref="N29:V29"/>
    <mergeCell ref="N30:V30"/>
    <mergeCell ref="N19:V19"/>
    <mergeCell ref="N20:V20"/>
    <mergeCell ref="N21:V21"/>
    <mergeCell ref="N22:V22"/>
    <mergeCell ref="N23:V23"/>
    <mergeCell ref="K25:M25"/>
    <mergeCell ref="K26:M26"/>
    <mergeCell ref="K27:M27"/>
    <mergeCell ref="K28:M28"/>
    <mergeCell ref="K29:M29"/>
    <mergeCell ref="K30:M30"/>
    <mergeCell ref="H36:J36"/>
    <mergeCell ref="H32:J32"/>
    <mergeCell ref="H33:J33"/>
    <mergeCell ref="H34:J34"/>
    <mergeCell ref="K19:M19"/>
    <mergeCell ref="K20:M20"/>
    <mergeCell ref="K21:M21"/>
    <mergeCell ref="K22:M22"/>
    <mergeCell ref="K23:M23"/>
    <mergeCell ref="K24:M24"/>
    <mergeCell ref="H29:J29"/>
    <mergeCell ref="H30:J30"/>
    <mergeCell ref="H31:J31"/>
    <mergeCell ref="H19:J19"/>
    <mergeCell ref="H20:J20"/>
    <mergeCell ref="H21:J21"/>
    <mergeCell ref="H22:J22"/>
    <mergeCell ref="H23:J23"/>
    <mergeCell ref="H24:J24"/>
    <mergeCell ref="H14:Y14"/>
    <mergeCell ref="H15:Y15"/>
    <mergeCell ref="H18:J18"/>
    <mergeCell ref="K18:M18"/>
    <mergeCell ref="N18:V18"/>
    <mergeCell ref="W18:Y18"/>
    <mergeCell ref="B18:E18"/>
    <mergeCell ref="H8:Y8"/>
    <mergeCell ref="H9:Y9"/>
    <mergeCell ref="H10:Y10"/>
    <mergeCell ref="H11:Y11"/>
    <mergeCell ref="H12:Y12"/>
    <mergeCell ref="H13:Y13"/>
    <mergeCell ref="C123:Y124"/>
    <mergeCell ref="B2:X2"/>
    <mergeCell ref="B1:D1"/>
    <mergeCell ref="T1:X1"/>
    <mergeCell ref="B4:E4"/>
    <mergeCell ref="G4:Y4"/>
    <mergeCell ref="B6:E6"/>
    <mergeCell ref="H6:Y6"/>
    <mergeCell ref="H7:Y7"/>
    <mergeCell ref="N39:V39"/>
    <mergeCell ref="G39:G40"/>
    <mergeCell ref="N38:V38"/>
    <mergeCell ref="H35:J35"/>
    <mergeCell ref="K34:M34"/>
    <mergeCell ref="K32:M32"/>
    <mergeCell ref="K33:M33"/>
    <mergeCell ref="K31:M31"/>
    <mergeCell ref="N31:V31"/>
    <mergeCell ref="H27:J27"/>
    <mergeCell ref="H28:J28"/>
    <mergeCell ref="H25:J25"/>
    <mergeCell ref="H26:J26"/>
    <mergeCell ref="N24:V24"/>
    <mergeCell ref="H16:Y16"/>
  </mergeCells>
  <hyperlinks>
    <hyperlink ref="Y2" location="الفهرس!A1" display="عودة" xr:uid="{00000000-0004-0000-0200-000000000000}"/>
  </hyperlinks>
  <pageMargins left="0.7" right="0.7" top="0.75" bottom="0.75" header="0.3" footer="0.3"/>
  <pageSetup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Z1407"/>
  <sheetViews>
    <sheetView rightToLeft="1" topLeftCell="B19" zoomScaleNormal="100" workbookViewId="0">
      <selection activeCell="X19" sqref="B1:Y19"/>
    </sheetView>
  </sheetViews>
  <sheetFormatPr defaultColWidth="9.125" defaultRowHeight="15.75" x14ac:dyDescent="0.2"/>
  <cols>
    <col min="1" max="1" width="3.75" style="1" customWidth="1"/>
    <col min="2" max="5" width="7.75" style="1" customWidth="1"/>
    <col min="6" max="6" width="3.75" style="1" customWidth="1"/>
    <col min="7" max="104" width="7.75" style="1" customWidth="1"/>
    <col min="105" max="16384" width="9.125" style="1"/>
  </cols>
  <sheetData>
    <row r="1" spans="2:25" ht="21" customHeight="1" thickBot="1" x14ac:dyDescent="0.25">
      <c r="B1" s="82"/>
      <c r="C1" s="82"/>
      <c r="D1" s="82"/>
      <c r="F1" s="98"/>
      <c r="G1" s="98"/>
      <c r="H1" s="98"/>
      <c r="I1" s="98"/>
      <c r="J1" s="98"/>
      <c r="K1" s="98"/>
      <c r="L1" s="98"/>
      <c r="M1" s="98"/>
      <c r="N1" s="98"/>
      <c r="O1" s="98"/>
      <c r="P1" s="98"/>
      <c r="Q1" s="98"/>
      <c r="R1" s="98"/>
      <c r="T1" s="81"/>
      <c r="U1" s="81"/>
      <c r="V1" s="81"/>
      <c r="W1" s="81"/>
      <c r="X1" s="81"/>
    </row>
    <row r="2" spans="2:25" ht="21" customHeight="1" thickBot="1" x14ac:dyDescent="0.25">
      <c r="B2" s="117" t="s">
        <v>2</v>
      </c>
      <c r="C2" s="118"/>
      <c r="D2" s="118"/>
      <c r="E2" s="118"/>
      <c r="F2" s="118"/>
      <c r="G2" s="118"/>
      <c r="H2" s="118"/>
      <c r="I2" s="118"/>
      <c r="J2" s="118"/>
      <c r="K2" s="118"/>
      <c r="L2" s="118"/>
      <c r="M2" s="118"/>
      <c r="N2" s="118"/>
      <c r="O2" s="118"/>
      <c r="P2" s="118"/>
      <c r="Q2" s="118"/>
      <c r="R2" s="118"/>
      <c r="S2" s="118"/>
      <c r="T2" s="118"/>
      <c r="U2" s="118"/>
      <c r="V2" s="118"/>
      <c r="W2" s="118"/>
      <c r="X2" s="119"/>
      <c r="Y2" s="3" t="s">
        <v>102</v>
      </c>
    </row>
    <row r="3" spans="2:25" ht="21" customHeight="1" thickBot="1" x14ac:dyDescent="0.25"/>
    <row r="4" spans="2:25" ht="21" customHeight="1" thickBot="1" x14ac:dyDescent="0.25">
      <c r="B4" s="120" t="s">
        <v>2</v>
      </c>
      <c r="C4" s="121"/>
      <c r="D4" s="121"/>
      <c r="E4" s="122"/>
      <c r="G4" s="123" t="s">
        <v>265</v>
      </c>
      <c r="H4" s="124"/>
      <c r="I4" s="124"/>
      <c r="J4" s="124"/>
      <c r="K4" s="124"/>
      <c r="L4" s="124"/>
      <c r="M4" s="124"/>
      <c r="N4" s="124"/>
      <c r="O4" s="124"/>
      <c r="P4" s="124"/>
      <c r="Q4" s="124"/>
      <c r="R4" s="124"/>
      <c r="S4" s="124"/>
      <c r="T4" s="124"/>
      <c r="U4" s="124"/>
      <c r="V4" s="124"/>
      <c r="W4" s="124"/>
      <c r="X4" s="124"/>
      <c r="Y4" s="125"/>
    </row>
    <row r="5" spans="2:25" ht="21" customHeight="1" thickBot="1" x14ac:dyDescent="0.25"/>
    <row r="6" spans="2:25" ht="21" customHeight="1" thickBot="1" x14ac:dyDescent="0.25">
      <c r="G6" s="251" t="s">
        <v>17</v>
      </c>
      <c r="H6" s="250"/>
      <c r="I6" s="250"/>
      <c r="J6" s="248"/>
      <c r="M6" s="263" t="s">
        <v>17</v>
      </c>
      <c r="N6" s="264"/>
      <c r="O6" s="264"/>
      <c r="P6" s="264"/>
      <c r="Q6" s="264"/>
      <c r="R6" s="264"/>
      <c r="S6" s="264"/>
      <c r="T6" s="264"/>
      <c r="U6" s="264"/>
      <c r="V6" s="264"/>
      <c r="W6" s="264"/>
      <c r="X6" s="265"/>
    </row>
    <row r="7" spans="2:25" ht="21" customHeight="1" thickBot="1" x14ac:dyDescent="0.25"/>
    <row r="8" spans="2:25" ht="21" customHeight="1" thickBot="1" x14ac:dyDescent="0.25">
      <c r="G8" s="251" t="s">
        <v>18</v>
      </c>
      <c r="H8" s="250"/>
      <c r="I8" s="250"/>
      <c r="J8" s="248"/>
      <c r="M8" s="293" t="s">
        <v>268</v>
      </c>
      <c r="N8" s="294"/>
      <c r="O8" s="294"/>
      <c r="P8" s="294"/>
      <c r="Q8" s="294"/>
      <c r="R8" s="294"/>
      <c r="S8" s="294"/>
      <c r="T8" s="294"/>
      <c r="U8" s="294"/>
      <c r="V8" s="294"/>
      <c r="W8" s="294"/>
      <c r="X8" s="295"/>
    </row>
    <row r="9" spans="2:25" ht="21" customHeight="1" thickBot="1" x14ac:dyDescent="0.25">
      <c r="M9" s="275" t="s">
        <v>269</v>
      </c>
      <c r="N9" s="276"/>
      <c r="O9" s="276"/>
      <c r="P9" s="276"/>
      <c r="Q9" s="276"/>
      <c r="R9" s="276"/>
      <c r="S9" s="276"/>
      <c r="T9" s="276"/>
      <c r="U9" s="276"/>
      <c r="V9" s="276"/>
      <c r="W9" s="276"/>
      <c r="X9" s="277"/>
    </row>
    <row r="10" spans="2:25" ht="21" customHeight="1" thickBot="1" x14ac:dyDescent="0.25">
      <c r="G10" s="251" t="s">
        <v>266</v>
      </c>
      <c r="H10" s="250"/>
      <c r="I10" s="250"/>
      <c r="J10" s="248"/>
      <c r="M10" s="275" t="s">
        <v>270</v>
      </c>
      <c r="N10" s="276"/>
      <c r="O10" s="276"/>
      <c r="P10" s="276"/>
      <c r="Q10" s="276"/>
      <c r="R10" s="276"/>
      <c r="S10" s="276"/>
      <c r="T10" s="276"/>
      <c r="U10" s="276"/>
      <c r="V10" s="276"/>
      <c r="W10" s="276"/>
      <c r="X10" s="277"/>
    </row>
    <row r="11" spans="2:25" ht="21" customHeight="1" thickBot="1" x14ac:dyDescent="0.25">
      <c r="M11" s="275"/>
      <c r="N11" s="276"/>
      <c r="O11" s="276"/>
      <c r="P11" s="276"/>
      <c r="Q11" s="276"/>
      <c r="R11" s="276"/>
      <c r="S11" s="276"/>
      <c r="T11" s="276"/>
      <c r="U11" s="276"/>
      <c r="V11" s="276"/>
      <c r="W11" s="276"/>
      <c r="X11" s="277"/>
    </row>
    <row r="12" spans="2:25" ht="21" customHeight="1" thickBot="1" x14ac:dyDescent="0.25">
      <c r="G12" s="251" t="s">
        <v>21</v>
      </c>
      <c r="H12" s="250"/>
      <c r="I12" s="250"/>
      <c r="J12" s="248"/>
      <c r="M12" s="275" t="s">
        <v>271</v>
      </c>
      <c r="N12" s="276"/>
      <c r="O12" s="276"/>
      <c r="P12" s="276"/>
      <c r="Q12" s="276"/>
      <c r="R12" s="276"/>
      <c r="S12" s="276"/>
      <c r="T12" s="276"/>
      <c r="U12" s="276"/>
      <c r="V12" s="276"/>
      <c r="W12" s="276"/>
      <c r="X12" s="277"/>
    </row>
    <row r="13" spans="2:25" ht="21" customHeight="1" thickBot="1" x14ac:dyDescent="0.25">
      <c r="M13" s="275" t="s">
        <v>272</v>
      </c>
      <c r="N13" s="276"/>
      <c r="O13" s="276"/>
      <c r="P13" s="276"/>
      <c r="Q13" s="276"/>
      <c r="R13" s="276"/>
      <c r="S13" s="276"/>
      <c r="T13" s="276"/>
      <c r="U13" s="276"/>
      <c r="V13" s="276"/>
      <c r="W13" s="276"/>
      <c r="X13" s="277"/>
    </row>
    <row r="14" spans="2:25" ht="21" customHeight="1" thickBot="1" x14ac:dyDescent="0.25">
      <c r="G14" s="251" t="s">
        <v>4</v>
      </c>
      <c r="H14" s="250"/>
      <c r="I14" s="250"/>
      <c r="J14" s="248"/>
      <c r="M14" s="275" t="s">
        <v>273</v>
      </c>
      <c r="N14" s="276"/>
      <c r="O14" s="276"/>
      <c r="P14" s="276"/>
      <c r="Q14" s="276"/>
      <c r="R14" s="276"/>
      <c r="S14" s="276"/>
      <c r="T14" s="276"/>
      <c r="U14" s="276"/>
      <c r="V14" s="276"/>
      <c r="W14" s="276"/>
      <c r="X14" s="277"/>
    </row>
    <row r="15" spans="2:25" ht="21" customHeight="1" thickBot="1" x14ac:dyDescent="0.25">
      <c r="M15" s="275"/>
      <c r="N15" s="276"/>
      <c r="O15" s="276"/>
      <c r="P15" s="276"/>
      <c r="Q15" s="276"/>
      <c r="R15" s="276"/>
      <c r="S15" s="276"/>
      <c r="T15" s="276"/>
      <c r="U15" s="276"/>
      <c r="V15" s="276"/>
      <c r="W15" s="276"/>
      <c r="X15" s="277"/>
    </row>
    <row r="16" spans="2:25" ht="21" customHeight="1" thickBot="1" x14ac:dyDescent="0.25">
      <c r="G16" s="251" t="s">
        <v>267</v>
      </c>
      <c r="H16" s="250"/>
      <c r="I16" s="250"/>
      <c r="J16" s="248"/>
      <c r="M16" s="275" t="s">
        <v>274</v>
      </c>
      <c r="N16" s="276"/>
      <c r="O16" s="276"/>
      <c r="P16" s="276"/>
      <c r="Q16" s="276"/>
      <c r="R16" s="276"/>
      <c r="S16" s="276"/>
      <c r="T16" s="276"/>
      <c r="U16" s="276"/>
      <c r="V16" s="276"/>
      <c r="W16" s="276"/>
      <c r="X16" s="277"/>
    </row>
    <row r="17" spans="2:25" ht="21" customHeight="1" thickBot="1" x14ac:dyDescent="0.25">
      <c r="M17" s="275" t="s">
        <v>275</v>
      </c>
      <c r="N17" s="276"/>
      <c r="O17" s="276"/>
      <c r="P17" s="276"/>
      <c r="Q17" s="276"/>
      <c r="R17" s="276"/>
      <c r="S17" s="276"/>
      <c r="T17" s="276"/>
      <c r="U17" s="276"/>
      <c r="V17" s="276"/>
      <c r="W17" s="276"/>
      <c r="X17" s="277"/>
    </row>
    <row r="18" spans="2:25" ht="21" customHeight="1" thickBot="1" x14ac:dyDescent="0.25">
      <c r="G18" s="251" t="s">
        <v>24</v>
      </c>
      <c r="H18" s="250"/>
      <c r="I18" s="250"/>
      <c r="J18" s="248"/>
      <c r="M18" s="278"/>
      <c r="N18" s="279"/>
      <c r="O18" s="279"/>
      <c r="P18" s="279"/>
      <c r="Q18" s="279"/>
      <c r="R18" s="279"/>
      <c r="S18" s="279"/>
      <c r="T18" s="279"/>
      <c r="U18" s="279"/>
      <c r="V18" s="279"/>
      <c r="W18" s="279"/>
      <c r="X18" s="280"/>
    </row>
    <row r="19" spans="2:25" ht="21" customHeight="1" thickBot="1" x14ac:dyDescent="0.25"/>
    <row r="20" spans="2:25" ht="21" customHeight="1" thickBot="1" x14ac:dyDescent="0.25">
      <c r="G20" s="263" t="s">
        <v>18</v>
      </c>
      <c r="H20" s="264"/>
      <c r="I20" s="264"/>
      <c r="J20" s="264"/>
      <c r="K20" s="264"/>
      <c r="L20" s="264"/>
      <c r="M20" s="264"/>
      <c r="N20" s="264"/>
      <c r="O20" s="264"/>
      <c r="P20" s="264"/>
      <c r="Q20" s="264"/>
      <c r="R20" s="264"/>
      <c r="S20" s="264"/>
      <c r="T20" s="264"/>
      <c r="U20" s="264"/>
      <c r="V20" s="264"/>
      <c r="W20" s="264"/>
      <c r="X20" s="265"/>
    </row>
    <row r="21" spans="2:25" ht="21" customHeight="1" thickBot="1" x14ac:dyDescent="0.25"/>
    <row r="22" spans="2:25" ht="21" customHeight="1" x14ac:dyDescent="0.2">
      <c r="G22" s="126" t="s">
        <v>276</v>
      </c>
      <c r="H22" s="127"/>
      <c r="I22" s="127"/>
      <c r="J22" s="127"/>
      <c r="K22" s="127"/>
      <c r="L22" s="127"/>
      <c r="M22" s="127"/>
      <c r="N22" s="127"/>
      <c r="O22" s="127"/>
      <c r="P22" s="127"/>
      <c r="Q22" s="127"/>
      <c r="R22" s="127"/>
      <c r="S22" s="127"/>
      <c r="T22" s="127"/>
      <c r="U22" s="127"/>
      <c r="V22" s="127"/>
      <c r="W22" s="127"/>
      <c r="X22" s="128"/>
    </row>
    <row r="23" spans="2:25" ht="21" customHeight="1" thickBot="1" x14ac:dyDescent="0.25"/>
    <row r="24" spans="2:25" ht="21" customHeight="1" thickBot="1" x14ac:dyDescent="0.25">
      <c r="G24" s="272" t="s">
        <v>277</v>
      </c>
      <c r="H24" s="273"/>
      <c r="I24" s="273"/>
      <c r="J24" s="273" t="s">
        <v>278</v>
      </c>
      <c r="K24" s="273"/>
      <c r="L24" s="273"/>
      <c r="M24" s="273" t="s">
        <v>279</v>
      </c>
      <c r="N24" s="273"/>
      <c r="O24" s="273"/>
      <c r="P24" s="273"/>
      <c r="Q24" s="273"/>
      <c r="R24" s="273" t="s">
        <v>280</v>
      </c>
      <c r="S24" s="273"/>
      <c r="T24" s="273" t="s">
        <v>281</v>
      </c>
      <c r="U24" s="273"/>
      <c r="V24" s="273" t="s">
        <v>215</v>
      </c>
      <c r="W24" s="273"/>
      <c r="X24" s="274"/>
    </row>
    <row r="25" spans="2:25" ht="21" customHeight="1" thickBot="1" x14ac:dyDescent="0.25">
      <c r="G25" s="305"/>
      <c r="H25" s="296"/>
      <c r="I25" s="296"/>
      <c r="J25" s="296"/>
      <c r="K25" s="296"/>
      <c r="L25" s="296"/>
      <c r="M25" s="296"/>
      <c r="N25" s="296"/>
      <c r="O25" s="296"/>
      <c r="P25" s="296"/>
      <c r="Q25" s="296"/>
      <c r="R25" s="296"/>
      <c r="S25" s="296"/>
      <c r="T25" s="296"/>
      <c r="U25" s="296"/>
      <c r="V25" s="296"/>
      <c r="W25" s="296"/>
      <c r="X25" s="299"/>
    </row>
    <row r="26" spans="2:25" ht="21" customHeight="1" thickTop="1" thickBot="1" x14ac:dyDescent="0.25">
      <c r="G26" s="306"/>
      <c r="H26" s="297"/>
      <c r="I26" s="297"/>
      <c r="J26" s="297"/>
      <c r="K26" s="297"/>
      <c r="L26" s="297"/>
      <c r="M26" s="297"/>
      <c r="N26" s="297"/>
      <c r="O26" s="297"/>
      <c r="P26" s="297"/>
      <c r="Q26" s="297"/>
      <c r="R26" s="297"/>
      <c r="S26" s="297"/>
      <c r="T26" s="297"/>
      <c r="U26" s="297"/>
      <c r="V26" s="297"/>
      <c r="W26" s="297"/>
      <c r="X26" s="300"/>
    </row>
    <row r="27" spans="2:25" ht="21" customHeight="1" thickTop="1" thickBot="1" x14ac:dyDescent="0.25">
      <c r="G27" s="306"/>
      <c r="H27" s="297"/>
      <c r="I27" s="297"/>
      <c r="J27" s="297"/>
      <c r="K27" s="297"/>
      <c r="L27" s="297"/>
      <c r="M27" s="297"/>
      <c r="N27" s="297"/>
      <c r="O27" s="297"/>
      <c r="P27" s="297"/>
      <c r="Q27" s="297"/>
      <c r="R27" s="297"/>
      <c r="S27" s="297"/>
      <c r="T27" s="297"/>
      <c r="U27" s="297"/>
      <c r="V27" s="297"/>
      <c r="W27" s="297"/>
      <c r="X27" s="300"/>
    </row>
    <row r="28" spans="2:25" ht="21" customHeight="1" thickTop="1" thickBot="1" x14ac:dyDescent="0.25">
      <c r="G28" s="307"/>
      <c r="H28" s="298"/>
      <c r="I28" s="298"/>
      <c r="J28" s="298"/>
      <c r="K28" s="298"/>
      <c r="L28" s="298"/>
      <c r="M28" s="298"/>
      <c r="N28" s="298"/>
      <c r="O28" s="298"/>
      <c r="P28" s="298"/>
      <c r="Q28" s="298"/>
      <c r="R28" s="298"/>
      <c r="S28" s="298"/>
      <c r="T28" s="298"/>
      <c r="U28" s="298"/>
      <c r="V28" s="298"/>
      <c r="W28" s="298"/>
      <c r="X28" s="301"/>
    </row>
    <row r="29" spans="2:25" ht="21" customHeight="1" x14ac:dyDescent="0.2"/>
    <row r="30" spans="2:25" ht="21" customHeight="1" x14ac:dyDescent="0.2">
      <c r="G30" s="302" t="s">
        <v>282</v>
      </c>
      <c r="H30" s="302"/>
      <c r="I30" s="302"/>
      <c r="J30" s="302"/>
      <c r="K30" s="302"/>
      <c r="L30" s="302"/>
      <c r="M30" s="302"/>
      <c r="N30" s="302"/>
      <c r="O30" s="302"/>
      <c r="P30" s="302"/>
      <c r="Q30" s="302"/>
      <c r="R30" s="302"/>
      <c r="S30" s="302"/>
      <c r="T30" s="302"/>
      <c r="U30" s="302"/>
      <c r="V30" s="302"/>
      <c r="W30" s="302"/>
      <c r="X30" s="302"/>
    </row>
    <row r="31" spans="2:25" ht="21" customHeight="1" thickBot="1" x14ac:dyDescent="0.25"/>
    <row r="32" spans="2:25" ht="21" customHeight="1" thickBot="1" x14ac:dyDescent="0.25">
      <c r="B32" s="108" t="s">
        <v>200</v>
      </c>
      <c r="C32" s="109"/>
      <c r="D32" s="109"/>
      <c r="E32" s="110"/>
      <c r="G32" s="5">
        <v>1</v>
      </c>
      <c r="H32" s="303" t="s">
        <v>201</v>
      </c>
      <c r="I32" s="303"/>
      <c r="J32" s="303"/>
      <c r="K32" s="303"/>
      <c r="L32" s="303"/>
      <c r="M32" s="303"/>
      <c r="N32" s="303"/>
      <c r="O32" s="303"/>
      <c r="P32" s="303"/>
      <c r="Q32" s="303"/>
      <c r="R32" s="303"/>
      <c r="S32" s="303"/>
      <c r="T32" s="303"/>
      <c r="U32" s="303"/>
      <c r="V32" s="303"/>
      <c r="W32" s="303"/>
      <c r="X32" s="303"/>
      <c r="Y32" s="304"/>
    </row>
    <row r="33" spans="2:25" ht="21" customHeight="1" x14ac:dyDescent="0.2">
      <c r="G33" s="6">
        <f>G32+1</f>
        <v>2</v>
      </c>
      <c r="H33" s="132" t="s">
        <v>202</v>
      </c>
      <c r="I33" s="132"/>
      <c r="J33" s="132"/>
      <c r="K33" s="132"/>
      <c r="L33" s="132"/>
      <c r="M33" s="132"/>
      <c r="N33" s="132"/>
      <c r="O33" s="132"/>
      <c r="P33" s="132"/>
      <c r="Q33" s="132"/>
      <c r="R33" s="132"/>
      <c r="S33" s="132"/>
      <c r="T33" s="132"/>
      <c r="U33" s="132"/>
      <c r="V33" s="132"/>
      <c r="W33" s="132"/>
      <c r="X33" s="132"/>
      <c r="Y33" s="281"/>
    </row>
    <row r="34" spans="2:25" ht="21" customHeight="1" x14ac:dyDescent="0.2">
      <c r="G34" s="6">
        <f t="shared" ref="G34:G41" si="0">G33+1</f>
        <v>3</v>
      </c>
      <c r="H34" s="132" t="s">
        <v>203</v>
      </c>
      <c r="I34" s="132"/>
      <c r="J34" s="132"/>
      <c r="K34" s="132"/>
      <c r="L34" s="132"/>
      <c r="M34" s="132"/>
      <c r="N34" s="132"/>
      <c r="O34" s="132"/>
      <c r="P34" s="132"/>
      <c r="Q34" s="132"/>
      <c r="R34" s="132"/>
      <c r="S34" s="132"/>
      <c r="T34" s="132"/>
      <c r="U34" s="132"/>
      <c r="V34" s="132"/>
      <c r="W34" s="132"/>
      <c r="X34" s="132"/>
      <c r="Y34" s="281"/>
    </row>
    <row r="35" spans="2:25" ht="21" customHeight="1" x14ac:dyDescent="0.2">
      <c r="G35" s="6">
        <f t="shared" si="0"/>
        <v>4</v>
      </c>
      <c r="H35" s="132" t="s">
        <v>204</v>
      </c>
      <c r="I35" s="132"/>
      <c r="J35" s="132"/>
      <c r="K35" s="132"/>
      <c r="L35" s="132"/>
      <c r="M35" s="132"/>
      <c r="N35" s="132"/>
      <c r="O35" s="132"/>
      <c r="P35" s="132"/>
      <c r="Q35" s="132"/>
      <c r="R35" s="132"/>
      <c r="S35" s="132"/>
      <c r="T35" s="132"/>
      <c r="U35" s="132"/>
      <c r="V35" s="132"/>
      <c r="W35" s="132"/>
      <c r="X35" s="132"/>
      <c r="Y35" s="281"/>
    </row>
    <row r="36" spans="2:25" ht="21" customHeight="1" x14ac:dyDescent="0.2">
      <c r="G36" s="6">
        <f t="shared" si="0"/>
        <v>5</v>
      </c>
      <c r="H36" s="132" t="s">
        <v>210</v>
      </c>
      <c r="I36" s="132"/>
      <c r="J36" s="132"/>
      <c r="K36" s="132"/>
      <c r="L36" s="132"/>
      <c r="M36" s="132"/>
      <c r="N36" s="132"/>
      <c r="O36" s="132"/>
      <c r="P36" s="132"/>
      <c r="Q36" s="132"/>
      <c r="R36" s="132"/>
      <c r="S36" s="132"/>
      <c r="T36" s="132"/>
      <c r="U36" s="132"/>
      <c r="V36" s="132"/>
      <c r="W36" s="132"/>
      <c r="X36" s="132"/>
      <c r="Y36" s="281"/>
    </row>
    <row r="37" spans="2:25" ht="21" customHeight="1" x14ac:dyDescent="0.2">
      <c r="G37" s="6">
        <f t="shared" si="0"/>
        <v>6</v>
      </c>
      <c r="H37" s="132" t="s">
        <v>205</v>
      </c>
      <c r="I37" s="132"/>
      <c r="J37" s="132"/>
      <c r="K37" s="132"/>
      <c r="L37" s="132"/>
      <c r="M37" s="132"/>
      <c r="N37" s="132"/>
      <c r="O37" s="132"/>
      <c r="P37" s="132"/>
      <c r="Q37" s="132"/>
      <c r="R37" s="132"/>
      <c r="S37" s="132"/>
      <c r="T37" s="132"/>
      <c r="U37" s="132"/>
      <c r="V37" s="132"/>
      <c r="W37" s="132"/>
      <c r="X37" s="132"/>
      <c r="Y37" s="281"/>
    </row>
    <row r="38" spans="2:25" ht="21" customHeight="1" x14ac:dyDescent="0.2">
      <c r="G38" s="6">
        <f t="shared" si="0"/>
        <v>7</v>
      </c>
      <c r="H38" s="132" t="s">
        <v>206</v>
      </c>
      <c r="I38" s="132"/>
      <c r="J38" s="132"/>
      <c r="K38" s="132"/>
      <c r="L38" s="132"/>
      <c r="M38" s="132"/>
      <c r="N38" s="132"/>
      <c r="O38" s="132"/>
      <c r="P38" s="132"/>
      <c r="Q38" s="132"/>
      <c r="R38" s="132"/>
      <c r="S38" s="132"/>
      <c r="T38" s="132"/>
      <c r="U38" s="132"/>
      <c r="V38" s="132"/>
      <c r="W38" s="132"/>
      <c r="X38" s="132"/>
      <c r="Y38" s="281"/>
    </row>
    <row r="39" spans="2:25" ht="21" customHeight="1" x14ac:dyDescent="0.2">
      <c r="G39" s="6">
        <f t="shared" si="0"/>
        <v>8</v>
      </c>
      <c r="H39" s="132" t="s">
        <v>207</v>
      </c>
      <c r="I39" s="132"/>
      <c r="J39" s="132"/>
      <c r="K39" s="132"/>
      <c r="L39" s="132"/>
      <c r="M39" s="132"/>
      <c r="N39" s="132"/>
      <c r="O39" s="132"/>
      <c r="P39" s="132"/>
      <c r="Q39" s="132"/>
      <c r="R39" s="132"/>
      <c r="S39" s="132"/>
      <c r="T39" s="132"/>
      <c r="U39" s="132"/>
      <c r="V39" s="132"/>
      <c r="W39" s="132"/>
      <c r="X39" s="132"/>
      <c r="Y39" s="281"/>
    </row>
    <row r="40" spans="2:25" ht="21" customHeight="1" x14ac:dyDescent="0.2">
      <c r="G40" s="6">
        <f t="shared" si="0"/>
        <v>9</v>
      </c>
      <c r="H40" s="132" t="s">
        <v>208</v>
      </c>
      <c r="I40" s="132"/>
      <c r="J40" s="132"/>
      <c r="K40" s="132"/>
      <c r="L40" s="132"/>
      <c r="M40" s="132"/>
      <c r="N40" s="132"/>
      <c r="O40" s="132"/>
      <c r="P40" s="132"/>
      <c r="Q40" s="132"/>
      <c r="R40" s="132"/>
      <c r="S40" s="132"/>
      <c r="T40" s="132"/>
      <c r="U40" s="132"/>
      <c r="V40" s="132"/>
      <c r="W40" s="132"/>
      <c r="X40" s="132"/>
      <c r="Y40" s="281"/>
    </row>
    <row r="41" spans="2:25" ht="21" customHeight="1" x14ac:dyDescent="0.2">
      <c r="G41" s="6">
        <f t="shared" si="0"/>
        <v>10</v>
      </c>
      <c r="H41" s="132" t="s">
        <v>209</v>
      </c>
      <c r="I41" s="132"/>
      <c r="J41" s="132"/>
      <c r="K41" s="132"/>
      <c r="L41" s="132"/>
      <c r="M41" s="132"/>
      <c r="N41" s="132"/>
      <c r="O41" s="132"/>
      <c r="P41" s="132"/>
      <c r="Q41" s="132"/>
      <c r="R41" s="132"/>
      <c r="S41" s="132"/>
      <c r="T41" s="132"/>
      <c r="U41" s="132"/>
      <c r="V41" s="132"/>
      <c r="W41" s="132"/>
      <c r="X41" s="132"/>
      <c r="Y41" s="281"/>
    </row>
    <row r="42" spans="2:25" ht="21" customHeight="1" thickBot="1" x14ac:dyDescent="0.25">
      <c r="G42" s="7">
        <f>G41+1</f>
        <v>11</v>
      </c>
      <c r="H42" s="282" t="s">
        <v>211</v>
      </c>
      <c r="I42" s="282"/>
      <c r="J42" s="282"/>
      <c r="K42" s="282"/>
      <c r="L42" s="282"/>
      <c r="M42" s="282"/>
      <c r="N42" s="282"/>
      <c r="O42" s="282"/>
      <c r="P42" s="282"/>
      <c r="Q42" s="282"/>
      <c r="R42" s="282"/>
      <c r="S42" s="282"/>
      <c r="T42" s="282"/>
      <c r="U42" s="282"/>
      <c r="V42" s="282"/>
      <c r="W42" s="282"/>
      <c r="X42" s="282"/>
      <c r="Y42" s="283"/>
    </row>
    <row r="43" spans="2:25" ht="21" customHeight="1" thickBot="1" x14ac:dyDescent="0.25"/>
    <row r="44" spans="2:25" ht="21" customHeight="1" thickBot="1" x14ac:dyDescent="0.25">
      <c r="B44" s="108" t="s">
        <v>212</v>
      </c>
      <c r="C44" s="109"/>
      <c r="D44" s="109"/>
      <c r="E44" s="110"/>
      <c r="G44" s="272" t="s">
        <v>277</v>
      </c>
      <c r="H44" s="273"/>
      <c r="I44" s="273"/>
      <c r="J44" s="273" t="s">
        <v>278</v>
      </c>
      <c r="K44" s="273"/>
      <c r="L44" s="273"/>
      <c r="M44" s="273" t="s">
        <v>279</v>
      </c>
      <c r="N44" s="273"/>
      <c r="O44" s="273"/>
      <c r="P44" s="273"/>
      <c r="Q44" s="273"/>
      <c r="R44" s="273" t="s">
        <v>280</v>
      </c>
      <c r="S44" s="273"/>
      <c r="T44" s="273" t="s">
        <v>281</v>
      </c>
      <c r="U44" s="273"/>
      <c r="V44" s="273" t="s">
        <v>215</v>
      </c>
      <c r="W44" s="273"/>
      <c r="X44" s="274"/>
    </row>
    <row r="45" spans="2:25" ht="21" customHeight="1" x14ac:dyDescent="0.2">
      <c r="G45" s="260">
        <v>350000</v>
      </c>
      <c r="H45" s="154"/>
      <c r="I45" s="154"/>
      <c r="J45" s="154"/>
      <c r="K45" s="154"/>
      <c r="L45" s="154"/>
      <c r="M45" s="174" t="s">
        <v>218</v>
      </c>
      <c r="N45" s="174"/>
      <c r="O45" s="174"/>
      <c r="P45" s="174"/>
      <c r="Q45" s="174"/>
      <c r="R45" s="169">
        <v>1</v>
      </c>
      <c r="S45" s="169"/>
      <c r="T45" s="169"/>
      <c r="U45" s="169"/>
      <c r="V45" s="168">
        <v>42741</v>
      </c>
      <c r="W45" s="169"/>
      <c r="X45" s="170"/>
    </row>
    <row r="46" spans="2:25" ht="21" customHeight="1" thickBot="1" x14ac:dyDescent="0.25">
      <c r="G46" s="257"/>
      <c r="H46" s="258"/>
      <c r="I46" s="258"/>
      <c r="J46" s="258">
        <v>350000</v>
      </c>
      <c r="K46" s="258"/>
      <c r="L46" s="258"/>
      <c r="M46" s="308" t="s">
        <v>219</v>
      </c>
      <c r="N46" s="308"/>
      <c r="O46" s="308"/>
      <c r="P46" s="308"/>
      <c r="Q46" s="308"/>
      <c r="R46" s="259"/>
      <c r="S46" s="259"/>
      <c r="T46" s="259"/>
      <c r="U46" s="259"/>
      <c r="V46" s="259"/>
      <c r="W46" s="259"/>
      <c r="X46" s="309"/>
    </row>
    <row r="47" spans="2:25" ht="21" customHeight="1" thickBot="1" x14ac:dyDescent="0.25">
      <c r="G47" s="292"/>
      <c r="H47" s="155"/>
      <c r="I47" s="155"/>
      <c r="J47" s="155"/>
      <c r="K47" s="155"/>
      <c r="L47" s="143"/>
      <c r="M47" s="288" t="s">
        <v>283</v>
      </c>
      <c r="N47" s="289"/>
      <c r="O47" s="289"/>
      <c r="P47" s="289"/>
      <c r="Q47" s="290"/>
      <c r="R47" s="151"/>
      <c r="S47" s="171"/>
      <c r="T47" s="171"/>
      <c r="U47" s="171"/>
      <c r="V47" s="171"/>
      <c r="W47" s="171"/>
      <c r="X47" s="172"/>
    </row>
    <row r="48" spans="2:25" ht="21" customHeight="1" x14ac:dyDescent="0.2">
      <c r="G48" s="262">
        <v>20000</v>
      </c>
      <c r="H48" s="261"/>
      <c r="I48" s="261"/>
      <c r="J48" s="261"/>
      <c r="K48" s="261"/>
      <c r="L48" s="261"/>
      <c r="M48" s="173" t="s">
        <v>220</v>
      </c>
      <c r="N48" s="173"/>
      <c r="O48" s="173"/>
      <c r="P48" s="173"/>
      <c r="Q48" s="173"/>
      <c r="R48" s="165">
        <v>2</v>
      </c>
      <c r="S48" s="165"/>
      <c r="T48" s="165"/>
      <c r="U48" s="165"/>
      <c r="V48" s="164">
        <v>42861</v>
      </c>
      <c r="W48" s="165"/>
      <c r="X48" s="166"/>
    </row>
    <row r="49" spans="7:24" ht="21" customHeight="1" thickBot="1" x14ac:dyDescent="0.25">
      <c r="G49" s="148"/>
      <c r="H49" s="142"/>
      <c r="I49" s="142"/>
      <c r="J49" s="142">
        <v>20000</v>
      </c>
      <c r="K49" s="142"/>
      <c r="L49" s="142"/>
      <c r="M49" s="310" t="s">
        <v>221</v>
      </c>
      <c r="N49" s="310"/>
      <c r="O49" s="310"/>
      <c r="P49" s="310"/>
      <c r="Q49" s="310"/>
      <c r="R49" s="284"/>
      <c r="S49" s="284"/>
      <c r="T49" s="284"/>
      <c r="U49" s="284"/>
      <c r="V49" s="284"/>
      <c r="W49" s="284"/>
      <c r="X49" s="285"/>
    </row>
    <row r="50" spans="7:24" ht="21" customHeight="1" thickBot="1" x14ac:dyDescent="0.25">
      <c r="G50" s="286"/>
      <c r="H50" s="287"/>
      <c r="I50" s="287"/>
      <c r="J50" s="287"/>
      <c r="K50" s="287"/>
      <c r="L50" s="287"/>
      <c r="M50" s="288" t="s">
        <v>284</v>
      </c>
      <c r="N50" s="289"/>
      <c r="O50" s="289"/>
      <c r="P50" s="289"/>
      <c r="Q50" s="290"/>
      <c r="R50" s="138"/>
      <c r="S50" s="138"/>
      <c r="T50" s="138"/>
      <c r="U50" s="138"/>
      <c r="V50" s="138"/>
      <c r="W50" s="138"/>
      <c r="X50" s="167"/>
    </row>
    <row r="51" spans="7:24" ht="21" customHeight="1" x14ac:dyDescent="0.2">
      <c r="G51" s="260">
        <v>15000</v>
      </c>
      <c r="H51" s="154"/>
      <c r="I51" s="154"/>
      <c r="J51" s="154"/>
      <c r="K51" s="154"/>
      <c r="L51" s="154"/>
      <c r="M51" s="174" t="s">
        <v>222</v>
      </c>
      <c r="N51" s="174"/>
      <c r="O51" s="174"/>
      <c r="P51" s="174"/>
      <c r="Q51" s="174"/>
      <c r="R51" s="169">
        <v>3</v>
      </c>
      <c r="S51" s="169"/>
      <c r="T51" s="169"/>
      <c r="U51" s="169"/>
      <c r="V51" s="169" t="s">
        <v>231</v>
      </c>
      <c r="W51" s="169"/>
      <c r="X51" s="170"/>
    </row>
    <row r="52" spans="7:24" ht="21" customHeight="1" thickBot="1" x14ac:dyDescent="0.25">
      <c r="G52" s="257"/>
      <c r="H52" s="258"/>
      <c r="I52" s="258"/>
      <c r="J52" s="258">
        <v>15000</v>
      </c>
      <c r="K52" s="258"/>
      <c r="L52" s="258"/>
      <c r="M52" s="291" t="s">
        <v>223</v>
      </c>
      <c r="N52" s="291"/>
      <c r="O52" s="291"/>
      <c r="P52" s="291"/>
      <c r="Q52" s="291"/>
      <c r="R52" s="259"/>
      <c r="S52" s="259"/>
      <c r="T52" s="259"/>
      <c r="U52" s="259"/>
      <c r="V52" s="259"/>
      <c r="W52" s="259"/>
      <c r="X52" s="309"/>
    </row>
    <row r="53" spans="7:24" ht="21" customHeight="1" thickBot="1" x14ac:dyDescent="0.25">
      <c r="G53" s="292"/>
      <c r="H53" s="155"/>
      <c r="I53" s="155"/>
      <c r="J53" s="155"/>
      <c r="K53" s="155"/>
      <c r="L53" s="155"/>
      <c r="M53" s="288" t="s">
        <v>285</v>
      </c>
      <c r="N53" s="289"/>
      <c r="O53" s="289"/>
      <c r="P53" s="289"/>
      <c r="Q53" s="290"/>
      <c r="R53" s="171"/>
      <c r="S53" s="171"/>
      <c r="T53" s="171"/>
      <c r="U53" s="171"/>
      <c r="V53" s="171"/>
      <c r="W53" s="171"/>
      <c r="X53" s="172"/>
    </row>
    <row r="54" spans="7:24" ht="21" customHeight="1" x14ac:dyDescent="0.2">
      <c r="G54" s="262">
        <v>9000</v>
      </c>
      <c r="H54" s="261"/>
      <c r="I54" s="261"/>
      <c r="J54" s="261"/>
      <c r="K54" s="261"/>
      <c r="L54" s="261"/>
      <c r="M54" s="173" t="s">
        <v>224</v>
      </c>
      <c r="N54" s="173"/>
      <c r="O54" s="173"/>
      <c r="P54" s="173"/>
      <c r="Q54" s="173"/>
      <c r="R54" s="165">
        <v>4</v>
      </c>
      <c r="S54" s="165"/>
      <c r="T54" s="165"/>
      <c r="U54" s="165"/>
      <c r="V54" s="165" t="s">
        <v>232</v>
      </c>
      <c r="W54" s="165"/>
      <c r="X54" s="166"/>
    </row>
    <row r="55" spans="7:24" ht="21" customHeight="1" thickBot="1" x14ac:dyDescent="0.25">
      <c r="G55" s="148"/>
      <c r="H55" s="142"/>
      <c r="I55" s="142"/>
      <c r="J55" s="142">
        <v>9000</v>
      </c>
      <c r="K55" s="142"/>
      <c r="L55" s="142"/>
      <c r="M55" s="310" t="s">
        <v>225</v>
      </c>
      <c r="N55" s="310"/>
      <c r="O55" s="310"/>
      <c r="P55" s="310"/>
      <c r="Q55" s="310"/>
      <c r="R55" s="284"/>
      <c r="S55" s="284"/>
      <c r="T55" s="284"/>
      <c r="U55" s="284"/>
      <c r="V55" s="284"/>
      <c r="W55" s="284"/>
      <c r="X55" s="285"/>
    </row>
    <row r="56" spans="7:24" ht="21" customHeight="1" thickBot="1" x14ac:dyDescent="0.25">
      <c r="G56" s="286"/>
      <c r="H56" s="287"/>
      <c r="I56" s="287"/>
      <c r="J56" s="287"/>
      <c r="K56" s="287"/>
      <c r="L56" s="287"/>
      <c r="M56" s="288" t="s">
        <v>286</v>
      </c>
      <c r="N56" s="289"/>
      <c r="O56" s="289"/>
      <c r="P56" s="289"/>
      <c r="Q56" s="290"/>
      <c r="R56" s="138"/>
      <c r="S56" s="138"/>
      <c r="T56" s="138"/>
      <c r="U56" s="138"/>
      <c r="V56" s="138"/>
      <c r="W56" s="138"/>
      <c r="X56" s="167"/>
    </row>
    <row r="57" spans="7:24" ht="21" customHeight="1" x14ac:dyDescent="0.2">
      <c r="G57" s="260">
        <v>30000</v>
      </c>
      <c r="H57" s="154"/>
      <c r="I57" s="154"/>
      <c r="J57" s="154"/>
      <c r="K57" s="154"/>
      <c r="L57" s="154"/>
      <c r="M57" s="174" t="s">
        <v>226</v>
      </c>
      <c r="N57" s="174"/>
      <c r="O57" s="174"/>
      <c r="P57" s="174"/>
      <c r="Q57" s="174"/>
      <c r="R57" s="169">
        <v>5</v>
      </c>
      <c r="S57" s="169"/>
      <c r="T57" s="169"/>
      <c r="U57" s="169"/>
      <c r="V57" s="169" t="s">
        <v>233</v>
      </c>
      <c r="W57" s="169"/>
      <c r="X57" s="170"/>
    </row>
    <row r="58" spans="7:24" ht="21" customHeight="1" thickBot="1" x14ac:dyDescent="0.25">
      <c r="G58" s="257"/>
      <c r="H58" s="258"/>
      <c r="I58" s="258"/>
      <c r="J58" s="258">
        <v>30000</v>
      </c>
      <c r="K58" s="258"/>
      <c r="L58" s="258"/>
      <c r="M58" s="291" t="s">
        <v>227</v>
      </c>
      <c r="N58" s="291"/>
      <c r="O58" s="291"/>
      <c r="P58" s="291"/>
      <c r="Q58" s="291"/>
      <c r="R58" s="259"/>
      <c r="S58" s="259"/>
      <c r="T58" s="259"/>
      <c r="U58" s="259"/>
      <c r="V58" s="259"/>
      <c r="W58" s="259"/>
      <c r="X58" s="309"/>
    </row>
    <row r="59" spans="7:24" ht="21" customHeight="1" thickBot="1" x14ac:dyDescent="0.25">
      <c r="G59" s="292"/>
      <c r="H59" s="155"/>
      <c r="I59" s="155"/>
      <c r="J59" s="155"/>
      <c r="K59" s="155"/>
      <c r="L59" s="155"/>
      <c r="M59" s="288" t="s">
        <v>287</v>
      </c>
      <c r="N59" s="289"/>
      <c r="O59" s="289"/>
      <c r="P59" s="289"/>
      <c r="Q59" s="290"/>
      <c r="R59" s="171"/>
      <c r="S59" s="171"/>
      <c r="T59" s="171"/>
      <c r="U59" s="171"/>
      <c r="V59" s="171"/>
      <c r="W59" s="171"/>
      <c r="X59" s="172"/>
    </row>
    <row r="60" spans="7:24" ht="21" customHeight="1" x14ac:dyDescent="0.2">
      <c r="G60" s="262">
        <v>120000</v>
      </c>
      <c r="H60" s="261"/>
      <c r="I60" s="261"/>
      <c r="J60" s="261"/>
      <c r="K60" s="261"/>
      <c r="L60" s="261"/>
      <c r="M60" s="173" t="s">
        <v>228</v>
      </c>
      <c r="N60" s="173"/>
      <c r="O60" s="173"/>
      <c r="P60" s="173"/>
      <c r="Q60" s="173"/>
      <c r="R60" s="165">
        <v>6</v>
      </c>
      <c r="S60" s="165"/>
      <c r="T60" s="165"/>
      <c r="U60" s="165"/>
      <c r="V60" s="164">
        <v>42742</v>
      </c>
      <c r="W60" s="165"/>
      <c r="X60" s="166"/>
    </row>
    <row r="61" spans="7:24" ht="21" customHeight="1" thickBot="1" x14ac:dyDescent="0.25">
      <c r="G61" s="148"/>
      <c r="H61" s="142"/>
      <c r="I61" s="142"/>
      <c r="J61" s="142">
        <v>120000</v>
      </c>
      <c r="K61" s="142"/>
      <c r="L61" s="142"/>
      <c r="M61" s="310" t="s">
        <v>221</v>
      </c>
      <c r="N61" s="310"/>
      <c r="O61" s="310"/>
      <c r="P61" s="310"/>
      <c r="Q61" s="310"/>
      <c r="R61" s="284"/>
      <c r="S61" s="284"/>
      <c r="T61" s="284"/>
      <c r="U61" s="284"/>
      <c r="V61" s="284"/>
      <c r="W61" s="284"/>
      <c r="X61" s="285"/>
    </row>
    <row r="62" spans="7:24" ht="21" customHeight="1" thickBot="1" x14ac:dyDescent="0.25">
      <c r="G62" s="286"/>
      <c r="H62" s="287"/>
      <c r="I62" s="287"/>
      <c r="J62" s="287"/>
      <c r="K62" s="287"/>
      <c r="L62" s="287"/>
      <c r="M62" s="288" t="s">
        <v>288</v>
      </c>
      <c r="N62" s="289"/>
      <c r="O62" s="289"/>
      <c r="P62" s="289"/>
      <c r="Q62" s="290"/>
      <c r="R62" s="138"/>
      <c r="S62" s="138"/>
      <c r="T62" s="138"/>
      <c r="U62" s="138"/>
      <c r="V62" s="138"/>
      <c r="W62" s="138"/>
      <c r="X62" s="167"/>
    </row>
    <row r="63" spans="7:24" ht="21" customHeight="1" x14ac:dyDescent="0.2">
      <c r="G63" s="260">
        <v>70000</v>
      </c>
      <c r="H63" s="154"/>
      <c r="I63" s="154"/>
      <c r="J63" s="154"/>
      <c r="K63" s="154"/>
      <c r="L63" s="154"/>
      <c r="M63" s="174" t="s">
        <v>218</v>
      </c>
      <c r="N63" s="174"/>
      <c r="O63" s="174"/>
      <c r="P63" s="174"/>
      <c r="Q63" s="174"/>
      <c r="R63" s="169">
        <v>7</v>
      </c>
      <c r="S63" s="169"/>
      <c r="T63" s="169"/>
      <c r="U63" s="169"/>
      <c r="V63" s="168">
        <v>43015</v>
      </c>
      <c r="W63" s="169"/>
      <c r="X63" s="170"/>
    </row>
    <row r="64" spans="7:24" ht="21" customHeight="1" thickBot="1" x14ac:dyDescent="0.25">
      <c r="G64" s="257"/>
      <c r="H64" s="258"/>
      <c r="I64" s="258"/>
      <c r="J64" s="258">
        <v>70000</v>
      </c>
      <c r="K64" s="258"/>
      <c r="L64" s="258"/>
      <c r="M64" s="291" t="s">
        <v>229</v>
      </c>
      <c r="N64" s="291"/>
      <c r="O64" s="291"/>
      <c r="P64" s="291"/>
      <c r="Q64" s="291"/>
      <c r="R64" s="259"/>
      <c r="S64" s="259"/>
      <c r="T64" s="259"/>
      <c r="U64" s="259"/>
      <c r="V64" s="259"/>
      <c r="W64" s="259"/>
      <c r="X64" s="309"/>
    </row>
    <row r="65" spans="7:24" ht="21" customHeight="1" thickBot="1" x14ac:dyDescent="0.25">
      <c r="G65" s="292"/>
      <c r="H65" s="155"/>
      <c r="I65" s="155"/>
      <c r="J65" s="155"/>
      <c r="K65" s="155"/>
      <c r="L65" s="155"/>
      <c r="M65" s="288" t="s">
        <v>289</v>
      </c>
      <c r="N65" s="289"/>
      <c r="O65" s="289"/>
      <c r="P65" s="289"/>
      <c r="Q65" s="290"/>
      <c r="R65" s="171"/>
      <c r="S65" s="171"/>
      <c r="T65" s="171"/>
      <c r="U65" s="171"/>
      <c r="V65" s="171"/>
      <c r="W65" s="171"/>
      <c r="X65" s="172"/>
    </row>
    <row r="66" spans="7:24" ht="21" customHeight="1" x14ac:dyDescent="0.2">
      <c r="G66" s="262">
        <v>1500</v>
      </c>
      <c r="H66" s="261"/>
      <c r="I66" s="261"/>
      <c r="J66" s="261"/>
      <c r="K66" s="261"/>
      <c r="L66" s="261"/>
      <c r="M66" s="173" t="s">
        <v>235</v>
      </c>
      <c r="N66" s="173"/>
      <c r="O66" s="173"/>
      <c r="P66" s="173"/>
      <c r="Q66" s="173"/>
      <c r="R66" s="165">
        <v>8</v>
      </c>
      <c r="S66" s="165"/>
      <c r="T66" s="165"/>
      <c r="U66" s="165"/>
      <c r="V66" s="165" t="s">
        <v>230</v>
      </c>
      <c r="W66" s="165"/>
      <c r="X66" s="166"/>
    </row>
    <row r="67" spans="7:24" ht="21" customHeight="1" thickBot="1" x14ac:dyDescent="0.25">
      <c r="G67" s="148"/>
      <c r="H67" s="142"/>
      <c r="I67" s="142"/>
      <c r="J67" s="142">
        <v>1500</v>
      </c>
      <c r="K67" s="142"/>
      <c r="L67" s="142"/>
      <c r="M67" s="310" t="s">
        <v>234</v>
      </c>
      <c r="N67" s="310"/>
      <c r="O67" s="310"/>
      <c r="P67" s="310"/>
      <c r="Q67" s="310"/>
      <c r="R67" s="284"/>
      <c r="S67" s="284"/>
      <c r="T67" s="284"/>
      <c r="U67" s="284"/>
      <c r="V67" s="284"/>
      <c r="W67" s="284"/>
      <c r="X67" s="285"/>
    </row>
    <row r="68" spans="7:24" ht="21" customHeight="1" thickBot="1" x14ac:dyDescent="0.25">
      <c r="G68" s="286"/>
      <c r="H68" s="287"/>
      <c r="I68" s="287"/>
      <c r="J68" s="287"/>
      <c r="K68" s="287"/>
      <c r="L68" s="287"/>
      <c r="M68" s="288" t="s">
        <v>290</v>
      </c>
      <c r="N68" s="289"/>
      <c r="O68" s="289"/>
      <c r="P68" s="289"/>
      <c r="Q68" s="290"/>
      <c r="R68" s="138"/>
      <c r="S68" s="138"/>
      <c r="T68" s="138"/>
      <c r="U68" s="138"/>
      <c r="V68" s="138"/>
      <c r="W68" s="138"/>
      <c r="X68" s="167"/>
    </row>
    <row r="69" spans="7:24" ht="21" customHeight="1" x14ac:dyDescent="0.2">
      <c r="G69" s="260">
        <v>45000</v>
      </c>
      <c r="H69" s="154"/>
      <c r="I69" s="154"/>
      <c r="J69" s="154"/>
      <c r="K69" s="154"/>
      <c r="L69" s="154"/>
      <c r="M69" s="174" t="s">
        <v>237</v>
      </c>
      <c r="N69" s="174"/>
      <c r="O69" s="174"/>
      <c r="P69" s="174"/>
      <c r="Q69" s="174"/>
      <c r="R69" s="169">
        <v>9</v>
      </c>
      <c r="S69" s="169"/>
      <c r="T69" s="169"/>
      <c r="U69" s="169"/>
      <c r="V69" s="169" t="s">
        <v>236</v>
      </c>
      <c r="W69" s="169"/>
      <c r="X69" s="170"/>
    </row>
    <row r="70" spans="7:24" ht="21" customHeight="1" thickBot="1" x14ac:dyDescent="0.25">
      <c r="G70" s="257"/>
      <c r="H70" s="258"/>
      <c r="I70" s="258"/>
      <c r="J70" s="258">
        <v>45000</v>
      </c>
      <c r="K70" s="258"/>
      <c r="L70" s="258"/>
      <c r="M70" s="291" t="s">
        <v>229</v>
      </c>
      <c r="N70" s="291"/>
      <c r="O70" s="291"/>
      <c r="P70" s="291"/>
      <c r="Q70" s="291"/>
      <c r="R70" s="259"/>
      <c r="S70" s="259"/>
      <c r="T70" s="259"/>
      <c r="U70" s="259"/>
      <c r="V70" s="259"/>
      <c r="W70" s="259"/>
      <c r="X70" s="309"/>
    </row>
    <row r="71" spans="7:24" ht="21" customHeight="1" thickBot="1" x14ac:dyDescent="0.25">
      <c r="G71" s="292"/>
      <c r="H71" s="155"/>
      <c r="I71" s="155"/>
      <c r="J71" s="155"/>
      <c r="K71" s="155"/>
      <c r="L71" s="155"/>
      <c r="M71" s="288" t="s">
        <v>291</v>
      </c>
      <c r="N71" s="289"/>
      <c r="O71" s="289"/>
      <c r="P71" s="289"/>
      <c r="Q71" s="290"/>
      <c r="R71" s="171"/>
      <c r="S71" s="171"/>
      <c r="T71" s="171"/>
      <c r="U71" s="171"/>
      <c r="V71" s="171"/>
      <c r="W71" s="171"/>
      <c r="X71" s="172"/>
    </row>
    <row r="72" spans="7:24" ht="21" customHeight="1" x14ac:dyDescent="0.2">
      <c r="G72" s="262">
        <v>30000</v>
      </c>
      <c r="H72" s="261"/>
      <c r="I72" s="261"/>
      <c r="J72" s="261"/>
      <c r="K72" s="261"/>
      <c r="L72" s="261"/>
      <c r="M72" s="173" t="s">
        <v>239</v>
      </c>
      <c r="N72" s="173"/>
      <c r="O72" s="173"/>
      <c r="P72" s="173"/>
      <c r="Q72" s="173"/>
      <c r="R72" s="165">
        <v>10</v>
      </c>
      <c r="S72" s="165"/>
      <c r="T72" s="165"/>
      <c r="U72" s="165"/>
      <c r="V72" s="165" t="s">
        <v>238</v>
      </c>
      <c r="W72" s="165"/>
      <c r="X72" s="166"/>
    </row>
    <row r="73" spans="7:24" ht="21" customHeight="1" thickBot="1" x14ac:dyDescent="0.25">
      <c r="G73" s="148"/>
      <c r="H73" s="142"/>
      <c r="I73" s="142"/>
      <c r="J73" s="142">
        <v>30000</v>
      </c>
      <c r="K73" s="142"/>
      <c r="L73" s="142"/>
      <c r="M73" s="310" t="s">
        <v>225</v>
      </c>
      <c r="N73" s="310"/>
      <c r="O73" s="310"/>
      <c r="P73" s="310"/>
      <c r="Q73" s="310"/>
      <c r="R73" s="284"/>
      <c r="S73" s="284"/>
      <c r="T73" s="284"/>
      <c r="U73" s="284"/>
      <c r="V73" s="284"/>
      <c r="W73" s="284"/>
      <c r="X73" s="285"/>
    </row>
    <row r="74" spans="7:24" ht="21" customHeight="1" thickBot="1" x14ac:dyDescent="0.25">
      <c r="G74" s="286"/>
      <c r="H74" s="287"/>
      <c r="I74" s="287"/>
      <c r="J74" s="287"/>
      <c r="K74" s="287"/>
      <c r="L74" s="287"/>
      <c r="M74" s="288" t="s">
        <v>292</v>
      </c>
      <c r="N74" s="289"/>
      <c r="O74" s="289"/>
      <c r="P74" s="289"/>
      <c r="Q74" s="290"/>
      <c r="R74" s="138"/>
      <c r="S74" s="138"/>
      <c r="T74" s="138"/>
      <c r="U74" s="138"/>
      <c r="V74" s="138"/>
      <c r="W74" s="138"/>
      <c r="X74" s="167"/>
    </row>
    <row r="75" spans="7:24" ht="21" customHeight="1" x14ac:dyDescent="0.2">
      <c r="G75" s="260">
        <v>25000</v>
      </c>
      <c r="H75" s="154"/>
      <c r="I75" s="154"/>
      <c r="J75" s="154"/>
      <c r="K75" s="154"/>
      <c r="L75" s="154"/>
      <c r="M75" s="174" t="s">
        <v>241</v>
      </c>
      <c r="N75" s="174"/>
      <c r="O75" s="174"/>
      <c r="P75" s="174"/>
      <c r="Q75" s="174"/>
      <c r="R75" s="169">
        <v>11</v>
      </c>
      <c r="S75" s="169"/>
      <c r="T75" s="169"/>
      <c r="U75" s="169"/>
      <c r="V75" s="169" t="s">
        <v>240</v>
      </c>
      <c r="W75" s="169"/>
      <c r="X75" s="170"/>
    </row>
    <row r="76" spans="7:24" ht="21" customHeight="1" thickBot="1" x14ac:dyDescent="0.25">
      <c r="G76" s="257"/>
      <c r="H76" s="258"/>
      <c r="I76" s="258"/>
      <c r="J76" s="258">
        <v>25000</v>
      </c>
      <c r="K76" s="258"/>
      <c r="L76" s="258"/>
      <c r="M76" s="291" t="s">
        <v>221</v>
      </c>
      <c r="N76" s="291"/>
      <c r="O76" s="291"/>
      <c r="P76" s="291"/>
      <c r="Q76" s="291"/>
      <c r="R76" s="259"/>
      <c r="S76" s="259"/>
      <c r="T76" s="259"/>
      <c r="U76" s="259"/>
      <c r="V76" s="259"/>
      <c r="W76" s="259"/>
      <c r="X76" s="309"/>
    </row>
    <row r="77" spans="7:24" ht="21" customHeight="1" thickBot="1" x14ac:dyDescent="0.25">
      <c r="G77" s="311"/>
      <c r="H77" s="312"/>
      <c r="I77" s="312"/>
      <c r="J77" s="312"/>
      <c r="K77" s="312"/>
      <c r="L77" s="312"/>
      <c r="M77" s="288" t="s">
        <v>293</v>
      </c>
      <c r="N77" s="289"/>
      <c r="O77" s="289"/>
      <c r="P77" s="289"/>
      <c r="Q77" s="290"/>
      <c r="R77" s="171"/>
      <c r="S77" s="171"/>
      <c r="T77" s="171"/>
      <c r="U77" s="171"/>
      <c r="V77" s="171"/>
      <c r="W77" s="171"/>
      <c r="X77" s="172"/>
    </row>
    <row r="78" spans="7:24" ht="21" customHeight="1" thickBot="1" x14ac:dyDescent="0.25">
      <c r="G78" s="266">
        <f>SUM(G45:I77)</f>
        <v>715500</v>
      </c>
      <c r="H78" s="267"/>
      <c r="I78" s="268"/>
      <c r="J78" s="266">
        <f>SUM(J45:L77)</f>
        <v>715500</v>
      </c>
      <c r="K78" s="267"/>
      <c r="L78" s="268"/>
      <c r="M78" s="108" t="s">
        <v>294</v>
      </c>
      <c r="N78" s="109"/>
      <c r="O78" s="109"/>
      <c r="P78" s="109"/>
      <c r="Q78" s="109"/>
      <c r="R78" s="109"/>
      <c r="S78" s="109"/>
      <c r="T78" s="109"/>
      <c r="U78" s="109"/>
      <c r="V78" s="109"/>
      <c r="W78" s="109"/>
      <c r="X78" s="110"/>
    </row>
    <row r="79" spans="7:24" ht="21" customHeight="1" thickBot="1" x14ac:dyDescent="0.25"/>
    <row r="80" spans="7:24" ht="21" customHeight="1" x14ac:dyDescent="0.2">
      <c r="G80" s="269" t="s">
        <v>295</v>
      </c>
      <c r="H80" s="270"/>
      <c r="I80" s="270"/>
      <c r="J80" s="270"/>
      <c r="K80" s="270"/>
      <c r="L80" s="270"/>
      <c r="M80" s="270"/>
      <c r="N80" s="270"/>
      <c r="O80" s="270"/>
      <c r="P80" s="270"/>
      <c r="Q80" s="270"/>
      <c r="R80" s="270"/>
      <c r="S80" s="270"/>
      <c r="T80" s="270"/>
      <c r="U80" s="270"/>
      <c r="V80" s="270"/>
      <c r="W80" s="270"/>
      <c r="X80" s="271"/>
    </row>
    <row r="81" spans="6:24" ht="21" customHeight="1" thickBot="1" x14ac:dyDescent="0.25">
      <c r="G81" s="253" t="s">
        <v>296</v>
      </c>
      <c r="H81" s="224"/>
      <c r="I81" s="224"/>
      <c r="J81" s="224"/>
      <c r="K81" s="224"/>
      <c r="L81" s="224"/>
      <c r="M81" s="224"/>
      <c r="N81" s="224"/>
      <c r="O81" s="224"/>
      <c r="P81" s="224"/>
      <c r="Q81" s="224"/>
      <c r="R81" s="224"/>
      <c r="S81" s="224"/>
      <c r="T81" s="224"/>
      <c r="U81" s="224"/>
      <c r="V81" s="224"/>
      <c r="W81" s="224"/>
      <c r="X81" s="254"/>
    </row>
    <row r="82" spans="6:24" ht="21" customHeight="1" thickBot="1" x14ac:dyDescent="0.25"/>
    <row r="83" spans="6:24" ht="21" customHeight="1" thickBot="1" x14ac:dyDescent="0.25">
      <c r="G83" s="263" t="s">
        <v>19</v>
      </c>
      <c r="H83" s="264"/>
      <c r="I83" s="264"/>
      <c r="J83" s="264"/>
      <c r="K83" s="264"/>
      <c r="L83" s="264"/>
      <c r="M83" s="264"/>
      <c r="N83" s="264"/>
      <c r="O83" s="264"/>
      <c r="P83" s="264"/>
      <c r="Q83" s="264"/>
      <c r="R83" s="264"/>
      <c r="S83" s="264"/>
      <c r="T83" s="264"/>
      <c r="U83" s="264"/>
      <c r="V83" s="264"/>
      <c r="W83" s="264"/>
      <c r="X83" s="265"/>
    </row>
    <row r="84" spans="6:24" ht="21" customHeight="1" thickBot="1" x14ac:dyDescent="0.25"/>
    <row r="85" spans="6:24" ht="21" customHeight="1" x14ac:dyDescent="0.2">
      <c r="G85" s="269" t="s">
        <v>297</v>
      </c>
      <c r="H85" s="270"/>
      <c r="I85" s="270"/>
      <c r="J85" s="270"/>
      <c r="K85" s="270"/>
      <c r="L85" s="270"/>
      <c r="M85" s="270"/>
      <c r="N85" s="270"/>
      <c r="O85" s="270"/>
      <c r="P85" s="270"/>
      <c r="Q85" s="270"/>
      <c r="R85" s="270"/>
      <c r="S85" s="270"/>
      <c r="T85" s="270"/>
      <c r="U85" s="270"/>
      <c r="V85" s="270"/>
      <c r="W85" s="270"/>
      <c r="X85" s="271"/>
    </row>
    <row r="86" spans="6:24" ht="21" customHeight="1" x14ac:dyDescent="0.2">
      <c r="G86" s="255" t="s">
        <v>298</v>
      </c>
      <c r="H86" s="234"/>
      <c r="I86" s="234"/>
      <c r="J86" s="234"/>
      <c r="K86" s="234"/>
      <c r="L86" s="234"/>
      <c r="M86" s="234"/>
      <c r="N86" s="234"/>
      <c r="O86" s="234"/>
      <c r="P86" s="234"/>
      <c r="Q86" s="234"/>
      <c r="R86" s="234"/>
      <c r="S86" s="234"/>
      <c r="T86" s="234"/>
      <c r="U86" s="234"/>
      <c r="V86" s="234"/>
      <c r="W86" s="234"/>
      <c r="X86" s="256"/>
    </row>
    <row r="87" spans="6:24" ht="21" customHeight="1" x14ac:dyDescent="0.2">
      <c r="G87" s="255" t="s">
        <v>299</v>
      </c>
      <c r="H87" s="234"/>
      <c r="I87" s="234"/>
      <c r="J87" s="234"/>
      <c r="K87" s="234"/>
      <c r="L87" s="234"/>
      <c r="M87" s="234"/>
      <c r="N87" s="234"/>
      <c r="O87" s="234"/>
      <c r="P87" s="234"/>
      <c r="Q87" s="234"/>
      <c r="R87" s="234"/>
      <c r="S87" s="234"/>
      <c r="T87" s="234"/>
      <c r="U87" s="234"/>
      <c r="V87" s="234"/>
      <c r="W87" s="234"/>
      <c r="X87" s="256"/>
    </row>
    <row r="88" spans="6:24" ht="21" customHeight="1" thickBot="1" x14ac:dyDescent="0.25">
      <c r="G88" s="253" t="s">
        <v>300</v>
      </c>
      <c r="H88" s="224"/>
      <c r="I88" s="224"/>
      <c r="J88" s="224"/>
      <c r="K88" s="224"/>
      <c r="L88" s="224"/>
      <c r="M88" s="224"/>
      <c r="N88" s="224"/>
      <c r="O88" s="224"/>
      <c r="P88" s="224"/>
      <c r="Q88" s="224"/>
      <c r="R88" s="224"/>
      <c r="S88" s="224"/>
      <c r="T88" s="224"/>
      <c r="U88" s="224"/>
      <c r="V88" s="224"/>
      <c r="W88" s="224"/>
      <c r="X88" s="254"/>
    </row>
    <row r="89" spans="6:24" ht="21" customHeight="1" x14ac:dyDescent="0.2"/>
    <row r="90" spans="6:24" ht="21" customHeight="1" thickBot="1" x14ac:dyDescent="0.25">
      <c r="G90" s="237" t="s">
        <v>217</v>
      </c>
      <c r="H90" s="237"/>
      <c r="I90" s="237"/>
      <c r="J90" s="237"/>
      <c r="K90" s="237"/>
      <c r="L90" s="237"/>
      <c r="M90" s="237" t="s">
        <v>304</v>
      </c>
      <c r="N90" s="237"/>
      <c r="O90" s="237"/>
      <c r="P90" s="237"/>
      <c r="Q90" s="237"/>
      <c r="R90" s="237"/>
      <c r="S90" s="237"/>
      <c r="T90" s="237" t="s">
        <v>213</v>
      </c>
      <c r="U90" s="237"/>
      <c r="V90" s="237"/>
      <c r="W90" s="237"/>
      <c r="X90" s="237"/>
    </row>
    <row r="91" spans="6:24" ht="21" customHeight="1" thickTop="1" thickBot="1" x14ac:dyDescent="0.25">
      <c r="F91" s="11"/>
      <c r="G91" s="238" t="s">
        <v>301</v>
      </c>
      <c r="H91" s="239"/>
      <c r="I91" s="241" t="s">
        <v>279</v>
      </c>
      <c r="J91" s="242"/>
      <c r="K91" s="243"/>
      <c r="L91" s="241" t="s">
        <v>302</v>
      </c>
      <c r="M91" s="243"/>
      <c r="N91" s="238" t="s">
        <v>215</v>
      </c>
      <c r="O91" s="244"/>
      <c r="P91" s="245" t="s">
        <v>301</v>
      </c>
      <c r="Q91" s="239"/>
      <c r="R91" s="238" t="s">
        <v>279</v>
      </c>
      <c r="S91" s="246"/>
      <c r="T91" s="239"/>
      <c r="U91" s="238" t="s">
        <v>302</v>
      </c>
      <c r="V91" s="239"/>
      <c r="W91" s="238" t="s">
        <v>215</v>
      </c>
      <c r="X91" s="239"/>
    </row>
    <row r="92" spans="6:24" ht="21" customHeight="1" thickTop="1" x14ac:dyDescent="0.2">
      <c r="F92" s="11"/>
      <c r="G92" s="220"/>
      <c r="H92" s="183"/>
      <c r="I92" s="229" t="s">
        <v>305</v>
      </c>
      <c r="J92" s="230"/>
      <c r="K92" s="231"/>
      <c r="L92" s="232"/>
      <c r="M92" s="203"/>
      <c r="N92" s="236"/>
      <c r="O92" s="240"/>
      <c r="P92" s="220"/>
      <c r="Q92" s="183"/>
      <c r="R92" s="233" t="s">
        <v>306</v>
      </c>
      <c r="S92" s="234"/>
      <c r="T92" s="235"/>
      <c r="U92" s="232"/>
      <c r="V92" s="203"/>
      <c r="W92" s="236"/>
      <c r="X92" s="203"/>
    </row>
    <row r="93" spans="6:24" ht="21" customHeight="1" x14ac:dyDescent="0.2">
      <c r="F93" s="11"/>
      <c r="G93" s="220"/>
      <c r="H93" s="183"/>
      <c r="I93" s="233" t="s">
        <v>305</v>
      </c>
      <c r="J93" s="234"/>
      <c r="K93" s="235"/>
      <c r="L93" s="232"/>
      <c r="M93" s="203"/>
      <c r="N93" s="236"/>
      <c r="O93" s="240"/>
      <c r="P93" s="220"/>
      <c r="Q93" s="183"/>
      <c r="R93" s="233" t="s">
        <v>306</v>
      </c>
      <c r="S93" s="234"/>
      <c r="T93" s="235"/>
      <c r="U93" s="232"/>
      <c r="V93" s="203"/>
      <c r="W93" s="232"/>
      <c r="X93" s="203"/>
    </row>
    <row r="94" spans="6:24" ht="21" customHeight="1" x14ac:dyDescent="0.2">
      <c r="F94" s="11"/>
      <c r="G94" s="220"/>
      <c r="H94" s="183"/>
      <c r="I94" s="233" t="s">
        <v>305</v>
      </c>
      <c r="J94" s="234"/>
      <c r="K94" s="235"/>
      <c r="L94" s="232"/>
      <c r="M94" s="203"/>
      <c r="N94" s="232"/>
      <c r="O94" s="240"/>
      <c r="P94" s="220"/>
      <c r="Q94" s="183"/>
      <c r="R94" s="233" t="s">
        <v>306</v>
      </c>
      <c r="S94" s="234"/>
      <c r="T94" s="235"/>
      <c r="U94" s="232"/>
      <c r="V94" s="203"/>
      <c r="W94" s="232"/>
      <c r="X94" s="203"/>
    </row>
    <row r="95" spans="6:24" ht="21" customHeight="1" x14ac:dyDescent="0.2">
      <c r="F95" s="11"/>
      <c r="G95" s="220"/>
      <c r="H95" s="183"/>
      <c r="I95" s="233" t="s">
        <v>305</v>
      </c>
      <c r="J95" s="234"/>
      <c r="K95" s="235"/>
      <c r="L95" s="232"/>
      <c r="M95" s="203"/>
      <c r="N95" s="232"/>
      <c r="O95" s="240"/>
      <c r="P95" s="220"/>
      <c r="Q95" s="183"/>
      <c r="R95" s="233" t="s">
        <v>306</v>
      </c>
      <c r="S95" s="234"/>
      <c r="T95" s="235"/>
      <c r="U95" s="232"/>
      <c r="V95" s="203"/>
      <c r="W95" s="236"/>
      <c r="X95" s="203"/>
    </row>
    <row r="96" spans="6:24" ht="21" customHeight="1" x14ac:dyDescent="0.2">
      <c r="F96" s="11"/>
      <c r="G96" s="220"/>
      <c r="H96" s="183"/>
      <c r="I96" s="233" t="s">
        <v>305</v>
      </c>
      <c r="J96" s="234"/>
      <c r="K96" s="235"/>
      <c r="L96" s="232"/>
      <c r="M96" s="203"/>
      <c r="N96" s="232"/>
      <c r="O96" s="240"/>
      <c r="P96" s="220"/>
      <c r="Q96" s="183"/>
      <c r="R96" s="233" t="s">
        <v>306</v>
      </c>
      <c r="S96" s="234"/>
      <c r="T96" s="235"/>
      <c r="U96" s="232"/>
      <c r="V96" s="203"/>
      <c r="W96" s="232"/>
      <c r="X96" s="203"/>
    </row>
    <row r="97" spans="6:24" ht="21" customHeight="1" x14ac:dyDescent="0.2">
      <c r="F97" s="11"/>
      <c r="G97" s="220"/>
      <c r="H97" s="183"/>
      <c r="I97" s="233" t="s">
        <v>305</v>
      </c>
      <c r="J97" s="234"/>
      <c r="K97" s="235"/>
      <c r="L97" s="232"/>
      <c r="M97" s="203"/>
      <c r="N97" s="232"/>
      <c r="O97" s="240"/>
      <c r="P97" s="220"/>
      <c r="Q97" s="183"/>
      <c r="R97" s="233" t="s">
        <v>306</v>
      </c>
      <c r="S97" s="234"/>
      <c r="T97" s="235"/>
      <c r="U97" s="232"/>
      <c r="V97" s="203"/>
      <c r="W97" s="232"/>
      <c r="X97" s="203"/>
    </row>
    <row r="98" spans="6:24" ht="21" customHeight="1" x14ac:dyDescent="0.2">
      <c r="F98" s="11"/>
      <c r="G98" s="220"/>
      <c r="H98" s="183"/>
      <c r="I98" s="233" t="s">
        <v>305</v>
      </c>
      <c r="J98" s="234"/>
      <c r="K98" s="235"/>
      <c r="L98" s="232"/>
      <c r="M98" s="203"/>
      <c r="N98" s="232"/>
      <c r="O98" s="240"/>
      <c r="P98" s="220"/>
      <c r="Q98" s="183"/>
      <c r="R98" s="233" t="s">
        <v>306</v>
      </c>
      <c r="S98" s="234"/>
      <c r="T98" s="235"/>
      <c r="U98" s="232"/>
      <c r="V98" s="203"/>
      <c r="W98" s="232"/>
      <c r="X98" s="203"/>
    </row>
    <row r="99" spans="6:24" ht="21" customHeight="1" thickBot="1" x14ac:dyDescent="0.25">
      <c r="F99" s="11"/>
      <c r="G99" s="316"/>
      <c r="H99" s="317"/>
      <c r="I99" s="313"/>
      <c r="J99" s="318"/>
      <c r="K99" s="314"/>
      <c r="L99" s="313"/>
      <c r="M99" s="314"/>
      <c r="N99" s="313"/>
      <c r="O99" s="319"/>
      <c r="P99" s="316"/>
      <c r="Q99" s="317"/>
      <c r="R99" s="313"/>
      <c r="S99" s="318"/>
      <c r="T99" s="314"/>
      <c r="U99" s="313"/>
      <c r="V99" s="314"/>
      <c r="W99" s="313"/>
      <c r="X99" s="314"/>
    </row>
    <row r="100" spans="6:24" ht="21" customHeight="1" thickTop="1" thickBot="1" x14ac:dyDescent="0.25"/>
    <row r="101" spans="6:24" ht="21" customHeight="1" thickBot="1" x14ac:dyDescent="0.25">
      <c r="G101" s="215" t="s">
        <v>303</v>
      </c>
      <c r="H101" s="216"/>
      <c r="I101" s="216"/>
      <c r="J101" s="216"/>
      <c r="K101" s="216"/>
      <c r="L101" s="216"/>
      <c r="M101" s="216"/>
      <c r="N101" s="216"/>
      <c r="O101" s="216"/>
      <c r="P101" s="216"/>
      <c r="Q101" s="216"/>
      <c r="R101" s="216"/>
      <c r="S101" s="216"/>
      <c r="T101" s="216"/>
      <c r="U101" s="216"/>
      <c r="V101" s="216"/>
      <c r="W101" s="216"/>
      <c r="X101" s="315"/>
    </row>
    <row r="102" spans="6:24" ht="21" customHeight="1" x14ac:dyDescent="0.2"/>
    <row r="103" spans="6:24" s="13" customFormat="1" ht="21" customHeight="1" thickBot="1" x14ac:dyDescent="0.25">
      <c r="G103" s="237" t="s">
        <v>217</v>
      </c>
      <c r="H103" s="237"/>
      <c r="I103" s="237"/>
      <c r="J103" s="237"/>
      <c r="K103" s="237"/>
      <c r="L103" s="237"/>
      <c r="M103" s="237" t="s">
        <v>307</v>
      </c>
      <c r="N103" s="237"/>
      <c r="O103" s="237"/>
      <c r="P103" s="237"/>
      <c r="Q103" s="237"/>
      <c r="R103" s="237"/>
      <c r="S103" s="237"/>
      <c r="T103" s="237" t="s">
        <v>213</v>
      </c>
      <c r="U103" s="237"/>
      <c r="V103" s="237"/>
      <c r="W103" s="237"/>
      <c r="X103" s="237"/>
    </row>
    <row r="104" spans="6:24" s="13" customFormat="1" ht="21" customHeight="1" thickTop="1" thickBot="1" x14ac:dyDescent="0.25">
      <c r="G104" s="238" t="s">
        <v>301</v>
      </c>
      <c r="H104" s="239"/>
      <c r="I104" s="241" t="s">
        <v>279</v>
      </c>
      <c r="J104" s="242"/>
      <c r="K104" s="243"/>
      <c r="L104" s="241" t="s">
        <v>302</v>
      </c>
      <c r="M104" s="243"/>
      <c r="N104" s="238" t="s">
        <v>215</v>
      </c>
      <c r="O104" s="244"/>
      <c r="P104" s="245" t="s">
        <v>301</v>
      </c>
      <c r="Q104" s="239"/>
      <c r="R104" s="238" t="s">
        <v>279</v>
      </c>
      <c r="S104" s="246"/>
      <c r="T104" s="239"/>
      <c r="U104" s="238" t="s">
        <v>302</v>
      </c>
      <c r="V104" s="239"/>
      <c r="W104" s="238" t="s">
        <v>215</v>
      </c>
      <c r="X104" s="239"/>
    </row>
    <row r="105" spans="6:24" s="13" customFormat="1" ht="21" customHeight="1" thickTop="1" x14ac:dyDescent="0.2">
      <c r="G105" s="220">
        <v>350000</v>
      </c>
      <c r="H105" s="183"/>
      <c r="I105" s="229" t="s">
        <v>219</v>
      </c>
      <c r="J105" s="230"/>
      <c r="K105" s="231"/>
      <c r="L105" s="232">
        <v>1</v>
      </c>
      <c r="M105" s="203"/>
      <c r="N105" s="236">
        <v>42741</v>
      </c>
      <c r="O105" s="240"/>
      <c r="P105" s="220">
        <v>20000</v>
      </c>
      <c r="Q105" s="183"/>
      <c r="R105" s="233" t="s">
        <v>308</v>
      </c>
      <c r="S105" s="234"/>
      <c r="T105" s="235"/>
      <c r="U105" s="232">
        <v>2</v>
      </c>
      <c r="V105" s="203"/>
      <c r="W105" s="236">
        <v>41765</v>
      </c>
      <c r="X105" s="203"/>
    </row>
    <row r="106" spans="6:24" s="13" customFormat="1" ht="21" customHeight="1" x14ac:dyDescent="0.2">
      <c r="G106" s="220">
        <v>70000</v>
      </c>
      <c r="H106" s="183"/>
      <c r="I106" s="233" t="s">
        <v>229</v>
      </c>
      <c r="J106" s="234"/>
      <c r="K106" s="235"/>
      <c r="L106" s="232">
        <v>7</v>
      </c>
      <c r="M106" s="203"/>
      <c r="N106" s="236">
        <v>43015</v>
      </c>
      <c r="O106" s="240"/>
      <c r="P106" s="220">
        <v>15000</v>
      </c>
      <c r="Q106" s="183"/>
      <c r="R106" s="233" t="s">
        <v>309</v>
      </c>
      <c r="S106" s="234"/>
      <c r="T106" s="235"/>
      <c r="U106" s="232">
        <v>3</v>
      </c>
      <c r="V106" s="203"/>
      <c r="W106" s="232" t="s">
        <v>231</v>
      </c>
      <c r="X106" s="203"/>
    </row>
    <row r="107" spans="6:24" s="13" customFormat="1" ht="21" customHeight="1" x14ac:dyDescent="0.2">
      <c r="G107" s="220"/>
      <c r="H107" s="183"/>
      <c r="I107" s="233"/>
      <c r="J107" s="234"/>
      <c r="K107" s="235"/>
      <c r="L107" s="232"/>
      <c r="M107" s="203"/>
      <c r="N107" s="232"/>
      <c r="O107" s="240"/>
      <c r="P107" s="220">
        <v>9000</v>
      </c>
      <c r="Q107" s="183"/>
      <c r="R107" s="233" t="s">
        <v>310</v>
      </c>
      <c r="S107" s="234"/>
      <c r="T107" s="235"/>
      <c r="U107" s="232">
        <v>4</v>
      </c>
      <c r="V107" s="203"/>
      <c r="W107" s="232" t="s">
        <v>232</v>
      </c>
      <c r="X107" s="203"/>
    </row>
    <row r="108" spans="6:24" s="13" customFormat="1" ht="21" customHeight="1" x14ac:dyDescent="0.2">
      <c r="G108" s="220"/>
      <c r="H108" s="183"/>
      <c r="I108" s="233"/>
      <c r="J108" s="234"/>
      <c r="K108" s="235"/>
      <c r="L108" s="232"/>
      <c r="M108" s="203"/>
      <c r="N108" s="232"/>
      <c r="O108" s="240"/>
      <c r="P108" s="220">
        <v>120000</v>
      </c>
      <c r="Q108" s="183"/>
      <c r="R108" s="233" t="s">
        <v>311</v>
      </c>
      <c r="S108" s="234"/>
      <c r="T108" s="235"/>
      <c r="U108" s="232">
        <v>6</v>
      </c>
      <c r="V108" s="203"/>
      <c r="W108" s="236">
        <v>42742</v>
      </c>
      <c r="X108" s="203"/>
    </row>
    <row r="109" spans="6:24" s="13" customFormat="1" ht="21" customHeight="1" x14ac:dyDescent="0.2">
      <c r="G109" s="220"/>
      <c r="H109" s="183"/>
      <c r="I109" s="233"/>
      <c r="J109" s="234"/>
      <c r="K109" s="235"/>
      <c r="L109" s="232"/>
      <c r="M109" s="203"/>
      <c r="N109" s="232"/>
      <c r="O109" s="240"/>
      <c r="P109" s="220">
        <v>30000</v>
      </c>
      <c r="Q109" s="183"/>
      <c r="R109" s="233" t="s">
        <v>312</v>
      </c>
      <c r="S109" s="234"/>
      <c r="T109" s="235"/>
      <c r="U109" s="232">
        <v>10</v>
      </c>
      <c r="V109" s="203"/>
      <c r="W109" s="232" t="s">
        <v>238</v>
      </c>
      <c r="X109" s="203"/>
    </row>
    <row r="110" spans="6:24" s="13" customFormat="1" ht="21" customHeight="1" x14ac:dyDescent="0.2">
      <c r="G110" s="220"/>
      <c r="H110" s="183"/>
      <c r="I110" s="233"/>
      <c r="J110" s="234"/>
      <c r="K110" s="235"/>
      <c r="L110" s="232"/>
      <c r="M110" s="203"/>
      <c r="N110" s="232"/>
      <c r="O110" s="240"/>
      <c r="P110" s="220">
        <v>25000</v>
      </c>
      <c r="Q110" s="183"/>
      <c r="R110" s="233" t="s">
        <v>313</v>
      </c>
      <c r="S110" s="234"/>
      <c r="T110" s="235"/>
      <c r="U110" s="232">
        <v>11</v>
      </c>
      <c r="V110" s="203"/>
      <c r="W110" s="232" t="s">
        <v>240</v>
      </c>
      <c r="X110" s="203"/>
    </row>
    <row r="111" spans="6:24" s="13" customFormat="1" ht="21" customHeight="1" x14ac:dyDescent="0.2">
      <c r="G111" s="220"/>
      <c r="H111" s="183"/>
      <c r="I111" s="233"/>
      <c r="J111" s="234"/>
      <c r="K111" s="235"/>
      <c r="L111" s="232"/>
      <c r="M111" s="203"/>
      <c r="N111" s="232"/>
      <c r="O111" s="240"/>
      <c r="P111" s="220"/>
      <c r="Q111" s="183"/>
      <c r="R111" s="233"/>
      <c r="S111" s="234"/>
      <c r="T111" s="235"/>
      <c r="U111" s="232"/>
      <c r="V111" s="203"/>
      <c r="W111" s="232"/>
      <c r="X111" s="203"/>
    </row>
    <row r="112" spans="6:24" s="13" customFormat="1" ht="21" customHeight="1" x14ac:dyDescent="0.2"/>
    <row r="113" spans="7:24" s="13" customFormat="1" ht="21" customHeight="1" thickBot="1" x14ac:dyDescent="0.25">
      <c r="G113" s="237" t="s">
        <v>217</v>
      </c>
      <c r="H113" s="237"/>
      <c r="I113" s="237"/>
      <c r="J113" s="237"/>
      <c r="K113" s="237"/>
      <c r="L113" s="237"/>
      <c r="M113" s="237" t="s">
        <v>314</v>
      </c>
      <c r="N113" s="237"/>
      <c r="O113" s="237"/>
      <c r="P113" s="237"/>
      <c r="Q113" s="237"/>
      <c r="R113" s="237"/>
      <c r="S113" s="237"/>
      <c r="T113" s="237" t="s">
        <v>213</v>
      </c>
      <c r="U113" s="237"/>
      <c r="V113" s="237"/>
      <c r="W113" s="237"/>
      <c r="X113" s="237"/>
    </row>
    <row r="114" spans="7:24" s="13" customFormat="1" ht="21" customHeight="1" thickTop="1" thickBot="1" x14ac:dyDescent="0.25">
      <c r="G114" s="238" t="s">
        <v>301</v>
      </c>
      <c r="H114" s="239"/>
      <c r="I114" s="241" t="s">
        <v>279</v>
      </c>
      <c r="J114" s="242"/>
      <c r="K114" s="243"/>
      <c r="L114" s="241" t="s">
        <v>302</v>
      </c>
      <c r="M114" s="243"/>
      <c r="N114" s="238" t="s">
        <v>215</v>
      </c>
      <c r="O114" s="244"/>
      <c r="P114" s="245" t="s">
        <v>301</v>
      </c>
      <c r="Q114" s="239"/>
      <c r="R114" s="238" t="s">
        <v>279</v>
      </c>
      <c r="S114" s="246"/>
      <c r="T114" s="239"/>
      <c r="U114" s="238" t="s">
        <v>302</v>
      </c>
      <c r="V114" s="239"/>
      <c r="W114" s="238" t="s">
        <v>215</v>
      </c>
      <c r="X114" s="239"/>
    </row>
    <row r="115" spans="7:24" s="13" customFormat="1" ht="21" customHeight="1" thickTop="1" x14ac:dyDescent="0.2">
      <c r="G115" s="220"/>
      <c r="H115" s="183"/>
      <c r="I115" s="229"/>
      <c r="J115" s="230"/>
      <c r="K115" s="231"/>
      <c r="L115" s="232"/>
      <c r="M115" s="203"/>
      <c r="N115" s="236"/>
      <c r="O115" s="240"/>
      <c r="P115" s="220">
        <v>350000</v>
      </c>
      <c r="Q115" s="183"/>
      <c r="R115" s="233" t="s">
        <v>315</v>
      </c>
      <c r="S115" s="234"/>
      <c r="T115" s="235"/>
      <c r="U115" s="232">
        <v>1</v>
      </c>
      <c r="V115" s="203"/>
      <c r="W115" s="236">
        <v>42741</v>
      </c>
      <c r="X115" s="203"/>
    </row>
    <row r="116" spans="7:24" s="13" customFormat="1" ht="21" customHeight="1" x14ac:dyDescent="0.2"/>
    <row r="117" spans="7:24" s="13" customFormat="1" ht="21" customHeight="1" thickBot="1" x14ac:dyDescent="0.25">
      <c r="G117" s="237" t="s">
        <v>217</v>
      </c>
      <c r="H117" s="237"/>
      <c r="I117" s="237"/>
      <c r="J117" s="237"/>
      <c r="K117" s="237"/>
      <c r="L117" s="237"/>
      <c r="M117" s="237" t="s">
        <v>316</v>
      </c>
      <c r="N117" s="237"/>
      <c r="O117" s="237"/>
      <c r="P117" s="237"/>
      <c r="Q117" s="237"/>
      <c r="R117" s="237"/>
      <c r="S117" s="237"/>
      <c r="T117" s="237" t="s">
        <v>213</v>
      </c>
      <c r="U117" s="237"/>
      <c r="V117" s="237"/>
      <c r="W117" s="237"/>
      <c r="X117" s="237"/>
    </row>
    <row r="118" spans="7:24" s="13" customFormat="1" ht="21" customHeight="1" thickTop="1" x14ac:dyDescent="0.2">
      <c r="G118" s="238" t="s">
        <v>301</v>
      </c>
      <c r="H118" s="239"/>
      <c r="I118" s="241" t="s">
        <v>279</v>
      </c>
      <c r="J118" s="242"/>
      <c r="K118" s="243"/>
      <c r="L118" s="241" t="s">
        <v>302</v>
      </c>
      <c r="M118" s="243"/>
      <c r="N118" s="238" t="s">
        <v>215</v>
      </c>
      <c r="O118" s="244"/>
      <c r="P118" s="245" t="s">
        <v>301</v>
      </c>
      <c r="Q118" s="239"/>
      <c r="R118" s="238" t="s">
        <v>279</v>
      </c>
      <c r="S118" s="246"/>
      <c r="T118" s="239"/>
      <c r="U118" s="238" t="s">
        <v>302</v>
      </c>
      <c r="V118" s="239"/>
      <c r="W118" s="238" t="s">
        <v>215</v>
      </c>
      <c r="X118" s="239"/>
    </row>
    <row r="119" spans="7:24" s="13" customFormat="1" ht="21" customHeight="1" x14ac:dyDescent="0.2">
      <c r="G119" s="220">
        <v>20000</v>
      </c>
      <c r="H119" s="183"/>
      <c r="I119" s="233" t="s">
        <v>221</v>
      </c>
      <c r="J119" s="234"/>
      <c r="K119" s="235"/>
      <c r="L119" s="232">
        <v>2</v>
      </c>
      <c r="M119" s="203"/>
      <c r="N119" s="236">
        <v>42861</v>
      </c>
      <c r="O119" s="240"/>
      <c r="P119" s="220"/>
      <c r="Q119" s="183"/>
      <c r="R119" s="233"/>
      <c r="S119" s="234"/>
      <c r="T119" s="235"/>
      <c r="U119" s="232"/>
      <c r="V119" s="203"/>
      <c r="W119" s="236"/>
      <c r="X119" s="203"/>
    </row>
    <row r="120" spans="7:24" s="13" customFormat="1" ht="21" customHeight="1" x14ac:dyDescent="0.2"/>
    <row r="121" spans="7:24" s="13" customFormat="1" ht="21" customHeight="1" thickBot="1" x14ac:dyDescent="0.25">
      <c r="G121" s="237" t="s">
        <v>217</v>
      </c>
      <c r="H121" s="237"/>
      <c r="I121" s="237"/>
      <c r="J121" s="237"/>
      <c r="K121" s="237"/>
      <c r="L121" s="237"/>
      <c r="M121" s="237" t="s">
        <v>317</v>
      </c>
      <c r="N121" s="237"/>
      <c r="O121" s="237"/>
      <c r="P121" s="237"/>
      <c r="Q121" s="237"/>
      <c r="R121" s="237"/>
      <c r="S121" s="237"/>
      <c r="T121" s="237" t="s">
        <v>213</v>
      </c>
      <c r="U121" s="237"/>
      <c r="V121" s="237"/>
      <c r="W121" s="237"/>
      <c r="X121" s="237"/>
    </row>
    <row r="122" spans="7:24" s="13" customFormat="1" ht="21" customHeight="1" thickTop="1" thickBot="1" x14ac:dyDescent="0.25">
      <c r="G122" s="238" t="s">
        <v>301</v>
      </c>
      <c r="H122" s="239"/>
      <c r="I122" s="241" t="s">
        <v>279</v>
      </c>
      <c r="J122" s="242"/>
      <c r="K122" s="243"/>
      <c r="L122" s="241" t="s">
        <v>302</v>
      </c>
      <c r="M122" s="243"/>
      <c r="N122" s="238" t="s">
        <v>215</v>
      </c>
      <c r="O122" s="244"/>
      <c r="P122" s="245" t="s">
        <v>301</v>
      </c>
      <c r="Q122" s="239"/>
      <c r="R122" s="238" t="s">
        <v>279</v>
      </c>
      <c r="S122" s="246"/>
      <c r="T122" s="239"/>
      <c r="U122" s="238" t="s">
        <v>302</v>
      </c>
      <c r="V122" s="239"/>
      <c r="W122" s="238" t="s">
        <v>215</v>
      </c>
      <c r="X122" s="239"/>
    </row>
    <row r="123" spans="7:24" s="13" customFormat="1" ht="21" customHeight="1" thickTop="1" x14ac:dyDescent="0.2">
      <c r="G123" s="220">
        <v>15000</v>
      </c>
      <c r="H123" s="183"/>
      <c r="I123" s="229" t="s">
        <v>221</v>
      </c>
      <c r="J123" s="230"/>
      <c r="K123" s="231"/>
      <c r="L123" s="232">
        <v>3</v>
      </c>
      <c r="M123" s="203"/>
      <c r="N123" s="236" t="s">
        <v>231</v>
      </c>
      <c r="O123" s="240"/>
      <c r="P123" s="220">
        <v>1500</v>
      </c>
      <c r="Q123" s="183"/>
      <c r="R123" s="233" t="s">
        <v>318</v>
      </c>
      <c r="S123" s="234"/>
      <c r="T123" s="235"/>
      <c r="U123" s="232">
        <v>8</v>
      </c>
      <c r="V123" s="203"/>
      <c r="W123" s="236" t="s">
        <v>230</v>
      </c>
      <c r="X123" s="203"/>
    </row>
    <row r="124" spans="7:24" s="13" customFormat="1" ht="21" customHeight="1" x14ac:dyDescent="0.2"/>
    <row r="125" spans="7:24" s="13" customFormat="1" ht="21" customHeight="1" thickBot="1" x14ac:dyDescent="0.25">
      <c r="G125" s="237" t="s">
        <v>217</v>
      </c>
      <c r="H125" s="237"/>
      <c r="I125" s="237"/>
      <c r="J125" s="237"/>
      <c r="K125" s="237"/>
      <c r="L125" s="237"/>
      <c r="M125" s="237" t="s">
        <v>319</v>
      </c>
      <c r="N125" s="237"/>
      <c r="O125" s="237"/>
      <c r="P125" s="237"/>
      <c r="Q125" s="237"/>
      <c r="R125" s="237"/>
      <c r="S125" s="237"/>
      <c r="T125" s="237" t="s">
        <v>213</v>
      </c>
      <c r="U125" s="237"/>
      <c r="V125" s="237"/>
      <c r="W125" s="237"/>
      <c r="X125" s="237"/>
    </row>
    <row r="126" spans="7:24" s="13" customFormat="1" ht="21" customHeight="1" thickTop="1" thickBot="1" x14ac:dyDescent="0.25">
      <c r="G126" s="238" t="s">
        <v>301</v>
      </c>
      <c r="H126" s="239"/>
      <c r="I126" s="241" t="s">
        <v>279</v>
      </c>
      <c r="J126" s="242"/>
      <c r="K126" s="243"/>
      <c r="L126" s="241" t="s">
        <v>302</v>
      </c>
      <c r="M126" s="243"/>
      <c r="N126" s="238" t="s">
        <v>215</v>
      </c>
      <c r="O126" s="244"/>
      <c r="P126" s="245" t="s">
        <v>301</v>
      </c>
      <c r="Q126" s="239"/>
      <c r="R126" s="238" t="s">
        <v>279</v>
      </c>
      <c r="S126" s="246"/>
      <c r="T126" s="239"/>
      <c r="U126" s="238" t="s">
        <v>302</v>
      </c>
      <c r="V126" s="239"/>
      <c r="W126" s="238" t="s">
        <v>215</v>
      </c>
      <c r="X126" s="239"/>
    </row>
    <row r="127" spans="7:24" s="13" customFormat="1" ht="21" customHeight="1" thickTop="1" x14ac:dyDescent="0.2">
      <c r="G127" s="220">
        <v>9000</v>
      </c>
      <c r="H127" s="183"/>
      <c r="I127" s="229" t="s">
        <v>221</v>
      </c>
      <c r="J127" s="230"/>
      <c r="K127" s="231"/>
      <c r="L127" s="232">
        <v>4</v>
      </c>
      <c r="M127" s="203"/>
      <c r="N127" s="236" t="s">
        <v>232</v>
      </c>
      <c r="O127" s="240"/>
      <c r="P127" s="220"/>
      <c r="Q127" s="183"/>
      <c r="R127" s="233" t="s">
        <v>306</v>
      </c>
      <c r="S127" s="234"/>
      <c r="T127" s="235"/>
      <c r="U127" s="232"/>
      <c r="V127" s="203"/>
      <c r="W127" s="236"/>
      <c r="X127" s="203"/>
    </row>
    <row r="128" spans="7:24" s="13" customFormat="1" ht="21" customHeight="1" x14ac:dyDescent="0.2"/>
    <row r="129" spans="7:24" s="13" customFormat="1" ht="21" customHeight="1" thickBot="1" x14ac:dyDescent="0.25">
      <c r="G129" s="237" t="s">
        <v>217</v>
      </c>
      <c r="H129" s="237"/>
      <c r="I129" s="237"/>
      <c r="J129" s="237"/>
      <c r="K129" s="237"/>
      <c r="L129" s="237"/>
      <c r="M129" s="237" t="s">
        <v>320</v>
      </c>
      <c r="N129" s="237"/>
      <c r="O129" s="237"/>
      <c r="P129" s="237"/>
      <c r="Q129" s="237"/>
      <c r="R129" s="237"/>
      <c r="S129" s="237"/>
      <c r="T129" s="237" t="s">
        <v>213</v>
      </c>
      <c r="U129" s="237"/>
      <c r="V129" s="237"/>
      <c r="W129" s="237"/>
      <c r="X129" s="237"/>
    </row>
    <row r="130" spans="7:24" s="13" customFormat="1" ht="21" customHeight="1" thickTop="1" thickBot="1" x14ac:dyDescent="0.25">
      <c r="G130" s="238" t="s">
        <v>301</v>
      </c>
      <c r="H130" s="239"/>
      <c r="I130" s="241" t="s">
        <v>279</v>
      </c>
      <c r="J130" s="242"/>
      <c r="K130" s="243"/>
      <c r="L130" s="241" t="s">
        <v>302</v>
      </c>
      <c r="M130" s="243"/>
      <c r="N130" s="238" t="s">
        <v>215</v>
      </c>
      <c r="O130" s="244"/>
      <c r="P130" s="245" t="s">
        <v>301</v>
      </c>
      <c r="Q130" s="239"/>
      <c r="R130" s="238" t="s">
        <v>279</v>
      </c>
      <c r="S130" s="246"/>
      <c r="T130" s="239"/>
      <c r="U130" s="238" t="s">
        <v>302</v>
      </c>
      <c r="V130" s="239"/>
      <c r="W130" s="238" t="s">
        <v>215</v>
      </c>
      <c r="X130" s="239"/>
    </row>
    <row r="131" spans="7:24" s="13" customFormat="1" ht="21" customHeight="1" thickTop="1" x14ac:dyDescent="0.2">
      <c r="G131" s="220">
        <v>30000</v>
      </c>
      <c r="H131" s="183"/>
      <c r="I131" s="229" t="s">
        <v>321</v>
      </c>
      <c r="J131" s="230"/>
      <c r="K131" s="231"/>
      <c r="L131" s="232">
        <v>5</v>
      </c>
      <c r="M131" s="203"/>
      <c r="N131" s="236" t="s">
        <v>233</v>
      </c>
      <c r="O131" s="240"/>
      <c r="P131" s="220"/>
      <c r="Q131" s="183"/>
      <c r="R131" s="233" t="s">
        <v>306</v>
      </c>
      <c r="S131" s="234"/>
      <c r="T131" s="235"/>
      <c r="U131" s="232"/>
      <c r="V131" s="203"/>
      <c r="W131" s="236"/>
      <c r="X131" s="203"/>
    </row>
    <row r="132" spans="7:24" s="13" customFormat="1" ht="21" customHeight="1" x14ac:dyDescent="0.2"/>
    <row r="133" spans="7:24" s="13" customFormat="1" ht="21" customHeight="1" thickBot="1" x14ac:dyDescent="0.25">
      <c r="G133" s="237" t="s">
        <v>217</v>
      </c>
      <c r="H133" s="237"/>
      <c r="I133" s="237"/>
      <c r="J133" s="237"/>
      <c r="K133" s="237"/>
      <c r="L133" s="237"/>
      <c r="M133" s="237" t="s">
        <v>322</v>
      </c>
      <c r="N133" s="237"/>
      <c r="O133" s="237"/>
      <c r="P133" s="237"/>
      <c r="Q133" s="237"/>
      <c r="R133" s="237"/>
      <c r="S133" s="237"/>
      <c r="T133" s="237" t="s">
        <v>213</v>
      </c>
      <c r="U133" s="237"/>
      <c r="V133" s="237"/>
      <c r="W133" s="237"/>
      <c r="X133" s="237"/>
    </row>
    <row r="134" spans="7:24" s="13" customFormat="1" ht="21" customHeight="1" thickTop="1" thickBot="1" x14ac:dyDescent="0.25">
      <c r="G134" s="238" t="s">
        <v>301</v>
      </c>
      <c r="H134" s="239"/>
      <c r="I134" s="241" t="s">
        <v>279</v>
      </c>
      <c r="J134" s="242"/>
      <c r="K134" s="243"/>
      <c r="L134" s="241" t="s">
        <v>302</v>
      </c>
      <c r="M134" s="243"/>
      <c r="N134" s="238" t="s">
        <v>215</v>
      </c>
      <c r="O134" s="244"/>
      <c r="P134" s="245" t="s">
        <v>301</v>
      </c>
      <c r="Q134" s="239"/>
      <c r="R134" s="238" t="s">
        <v>279</v>
      </c>
      <c r="S134" s="246"/>
      <c r="T134" s="239"/>
      <c r="U134" s="238" t="s">
        <v>302</v>
      </c>
      <c r="V134" s="239"/>
      <c r="W134" s="238" t="s">
        <v>215</v>
      </c>
      <c r="X134" s="239"/>
    </row>
    <row r="135" spans="7:24" s="13" customFormat="1" ht="21" customHeight="1" thickTop="1" x14ac:dyDescent="0.2">
      <c r="G135" s="220">
        <v>30000</v>
      </c>
      <c r="H135" s="183"/>
      <c r="I135" s="229" t="s">
        <v>221</v>
      </c>
      <c r="J135" s="230"/>
      <c r="K135" s="231"/>
      <c r="L135" s="232">
        <v>10</v>
      </c>
      <c r="M135" s="203"/>
      <c r="N135" s="236" t="s">
        <v>238</v>
      </c>
      <c r="O135" s="240"/>
      <c r="P135" s="220">
        <v>30000</v>
      </c>
      <c r="Q135" s="183"/>
      <c r="R135" s="233" t="s">
        <v>323</v>
      </c>
      <c r="S135" s="234"/>
      <c r="T135" s="235"/>
      <c r="U135" s="232">
        <v>5</v>
      </c>
      <c r="V135" s="203"/>
      <c r="W135" s="236" t="s">
        <v>233</v>
      </c>
      <c r="X135" s="203"/>
    </row>
    <row r="136" spans="7:24" s="13" customFormat="1" ht="21" customHeight="1" x14ac:dyDescent="0.2"/>
    <row r="137" spans="7:24" s="13" customFormat="1" ht="21" customHeight="1" thickBot="1" x14ac:dyDescent="0.25">
      <c r="G137" s="237" t="s">
        <v>217</v>
      </c>
      <c r="H137" s="237"/>
      <c r="I137" s="237"/>
      <c r="J137" s="237"/>
      <c r="K137" s="237"/>
      <c r="L137" s="237"/>
      <c r="M137" s="237" t="s">
        <v>324</v>
      </c>
      <c r="N137" s="237"/>
      <c r="O137" s="237"/>
      <c r="P137" s="237"/>
      <c r="Q137" s="237"/>
      <c r="R137" s="237"/>
      <c r="S137" s="237"/>
      <c r="T137" s="237" t="s">
        <v>213</v>
      </c>
      <c r="U137" s="237"/>
      <c r="V137" s="237"/>
      <c r="W137" s="237"/>
      <c r="X137" s="237"/>
    </row>
    <row r="138" spans="7:24" s="13" customFormat="1" ht="21" customHeight="1" thickTop="1" thickBot="1" x14ac:dyDescent="0.25">
      <c r="G138" s="238" t="s">
        <v>301</v>
      </c>
      <c r="H138" s="239"/>
      <c r="I138" s="241" t="s">
        <v>279</v>
      </c>
      <c r="J138" s="242"/>
      <c r="K138" s="243"/>
      <c r="L138" s="241" t="s">
        <v>302</v>
      </c>
      <c r="M138" s="243"/>
      <c r="N138" s="238" t="s">
        <v>215</v>
      </c>
      <c r="O138" s="244"/>
      <c r="P138" s="245" t="s">
        <v>301</v>
      </c>
      <c r="Q138" s="239"/>
      <c r="R138" s="238" t="s">
        <v>279</v>
      </c>
      <c r="S138" s="246"/>
      <c r="T138" s="239"/>
      <c r="U138" s="238" t="s">
        <v>302</v>
      </c>
      <c r="V138" s="239"/>
      <c r="W138" s="238" t="s">
        <v>215</v>
      </c>
      <c r="X138" s="239"/>
    </row>
    <row r="139" spans="7:24" s="13" customFormat="1" ht="21" customHeight="1" thickTop="1" x14ac:dyDescent="0.2">
      <c r="G139" s="220">
        <v>120000</v>
      </c>
      <c r="H139" s="183"/>
      <c r="I139" s="229" t="s">
        <v>221</v>
      </c>
      <c r="J139" s="230"/>
      <c r="K139" s="231"/>
      <c r="L139" s="232">
        <v>6</v>
      </c>
      <c r="M139" s="203"/>
      <c r="N139" s="236">
        <v>42742</v>
      </c>
      <c r="O139" s="240"/>
      <c r="P139" s="220"/>
      <c r="Q139" s="183"/>
      <c r="R139" s="233" t="s">
        <v>306</v>
      </c>
      <c r="S139" s="234"/>
      <c r="T139" s="235"/>
      <c r="U139" s="232"/>
      <c r="V139" s="203"/>
      <c r="W139" s="236"/>
      <c r="X139" s="203"/>
    </row>
    <row r="140" spans="7:24" s="13" customFormat="1" ht="21" customHeight="1" x14ac:dyDescent="0.2"/>
    <row r="141" spans="7:24" s="13" customFormat="1" ht="21" customHeight="1" thickBot="1" x14ac:dyDescent="0.25">
      <c r="G141" s="237" t="s">
        <v>217</v>
      </c>
      <c r="H141" s="237"/>
      <c r="I141" s="237"/>
      <c r="J141" s="237"/>
      <c r="K141" s="237"/>
      <c r="L141" s="237"/>
      <c r="M141" s="237" t="s">
        <v>325</v>
      </c>
      <c r="N141" s="237"/>
      <c r="O141" s="237"/>
      <c r="P141" s="237"/>
      <c r="Q141" s="237"/>
      <c r="R141" s="237"/>
      <c r="S141" s="237"/>
      <c r="T141" s="237" t="s">
        <v>213</v>
      </c>
      <c r="U141" s="237"/>
      <c r="V141" s="237"/>
      <c r="W141" s="237"/>
      <c r="X141" s="237"/>
    </row>
    <row r="142" spans="7:24" s="13" customFormat="1" ht="21" customHeight="1" thickTop="1" thickBot="1" x14ac:dyDescent="0.25">
      <c r="G142" s="238" t="s">
        <v>301</v>
      </c>
      <c r="H142" s="239"/>
      <c r="I142" s="241" t="s">
        <v>279</v>
      </c>
      <c r="J142" s="242"/>
      <c r="K142" s="243"/>
      <c r="L142" s="241" t="s">
        <v>302</v>
      </c>
      <c r="M142" s="243"/>
      <c r="N142" s="238" t="s">
        <v>215</v>
      </c>
      <c r="O142" s="244"/>
      <c r="P142" s="245" t="s">
        <v>301</v>
      </c>
      <c r="Q142" s="239"/>
      <c r="R142" s="238" t="s">
        <v>279</v>
      </c>
      <c r="S142" s="246"/>
      <c r="T142" s="239"/>
      <c r="U142" s="238" t="s">
        <v>302</v>
      </c>
      <c r="V142" s="239"/>
      <c r="W142" s="238" t="s">
        <v>215</v>
      </c>
      <c r="X142" s="239"/>
    </row>
    <row r="143" spans="7:24" s="13" customFormat="1" ht="21" customHeight="1" thickTop="1" x14ac:dyDescent="0.2">
      <c r="G143" s="220"/>
      <c r="H143" s="183"/>
      <c r="I143" s="229"/>
      <c r="J143" s="230"/>
      <c r="K143" s="231"/>
      <c r="L143" s="232"/>
      <c r="M143" s="203"/>
      <c r="N143" s="236"/>
      <c r="O143" s="240"/>
      <c r="P143" s="220">
        <v>70000</v>
      </c>
      <c r="Q143" s="183"/>
      <c r="R143" s="233" t="s">
        <v>326</v>
      </c>
      <c r="S143" s="234"/>
      <c r="T143" s="235"/>
      <c r="U143" s="232">
        <v>7</v>
      </c>
      <c r="V143" s="203"/>
      <c r="W143" s="236">
        <v>43015</v>
      </c>
      <c r="X143" s="203"/>
    </row>
    <row r="144" spans="7:24" s="13" customFormat="1" ht="21" customHeight="1" x14ac:dyDescent="0.2">
      <c r="G144" s="220"/>
      <c r="H144" s="183"/>
      <c r="I144" s="233"/>
      <c r="J144" s="234"/>
      <c r="K144" s="235"/>
      <c r="L144" s="232"/>
      <c r="M144" s="203"/>
      <c r="N144" s="236"/>
      <c r="O144" s="240"/>
      <c r="P144" s="220">
        <v>45000</v>
      </c>
      <c r="Q144" s="183"/>
      <c r="R144" s="233" t="s">
        <v>327</v>
      </c>
      <c r="S144" s="234"/>
      <c r="T144" s="235"/>
      <c r="U144" s="232">
        <v>9</v>
      </c>
      <c r="V144" s="203"/>
      <c r="W144" s="232" t="s">
        <v>236</v>
      </c>
      <c r="X144" s="203"/>
    </row>
    <row r="145" spans="7:24" s="13" customFormat="1" ht="21" customHeight="1" x14ac:dyDescent="0.2"/>
    <row r="146" spans="7:24" s="13" customFormat="1" ht="21" customHeight="1" thickBot="1" x14ac:dyDescent="0.25">
      <c r="G146" s="237" t="s">
        <v>217</v>
      </c>
      <c r="H146" s="237"/>
      <c r="I146" s="237"/>
      <c r="J146" s="237"/>
      <c r="K146" s="237"/>
      <c r="L146" s="237"/>
      <c r="M146" s="237" t="s">
        <v>328</v>
      </c>
      <c r="N146" s="237"/>
      <c r="O146" s="237"/>
      <c r="P146" s="237"/>
      <c r="Q146" s="237"/>
      <c r="R146" s="237"/>
      <c r="S146" s="237"/>
      <c r="T146" s="237" t="s">
        <v>213</v>
      </c>
      <c r="U146" s="237"/>
      <c r="V146" s="237"/>
      <c r="W146" s="237"/>
      <c r="X146" s="237"/>
    </row>
    <row r="147" spans="7:24" s="13" customFormat="1" ht="21" customHeight="1" thickTop="1" thickBot="1" x14ac:dyDescent="0.25">
      <c r="G147" s="238" t="s">
        <v>301</v>
      </c>
      <c r="H147" s="239"/>
      <c r="I147" s="241" t="s">
        <v>279</v>
      </c>
      <c r="J147" s="242"/>
      <c r="K147" s="243"/>
      <c r="L147" s="241" t="s">
        <v>302</v>
      </c>
      <c r="M147" s="243"/>
      <c r="N147" s="238" t="s">
        <v>215</v>
      </c>
      <c r="O147" s="244"/>
      <c r="P147" s="245" t="s">
        <v>301</v>
      </c>
      <c r="Q147" s="239"/>
      <c r="R147" s="238" t="s">
        <v>279</v>
      </c>
      <c r="S147" s="246"/>
      <c r="T147" s="239"/>
      <c r="U147" s="238" t="s">
        <v>302</v>
      </c>
      <c r="V147" s="239"/>
      <c r="W147" s="238" t="s">
        <v>215</v>
      </c>
      <c r="X147" s="239"/>
    </row>
    <row r="148" spans="7:24" s="13" customFormat="1" ht="21" customHeight="1" thickTop="1" x14ac:dyDescent="0.2">
      <c r="G148" s="220">
        <v>1500</v>
      </c>
      <c r="H148" s="183"/>
      <c r="I148" s="229" t="s">
        <v>234</v>
      </c>
      <c r="J148" s="230"/>
      <c r="K148" s="231"/>
      <c r="L148" s="232">
        <v>8</v>
      </c>
      <c r="M148" s="203"/>
      <c r="N148" s="236" t="s">
        <v>230</v>
      </c>
      <c r="O148" s="240"/>
      <c r="P148" s="220"/>
      <c r="Q148" s="183"/>
      <c r="R148" s="233" t="s">
        <v>306</v>
      </c>
      <c r="S148" s="234"/>
      <c r="T148" s="235"/>
      <c r="U148" s="232"/>
      <c r="V148" s="203"/>
      <c r="W148" s="236"/>
      <c r="X148" s="203"/>
    </row>
    <row r="149" spans="7:24" s="13" customFormat="1" ht="21" customHeight="1" x14ac:dyDescent="0.2"/>
    <row r="150" spans="7:24" s="13" customFormat="1" ht="21" customHeight="1" thickBot="1" x14ac:dyDescent="0.25">
      <c r="G150" s="237" t="s">
        <v>217</v>
      </c>
      <c r="H150" s="237"/>
      <c r="I150" s="237"/>
      <c r="J150" s="237"/>
      <c r="K150" s="237"/>
      <c r="L150" s="237"/>
      <c r="M150" s="237" t="s">
        <v>329</v>
      </c>
      <c r="N150" s="237"/>
      <c r="O150" s="237"/>
      <c r="P150" s="237"/>
      <c r="Q150" s="237"/>
      <c r="R150" s="237"/>
      <c r="S150" s="237"/>
      <c r="T150" s="237" t="s">
        <v>213</v>
      </c>
      <c r="U150" s="237"/>
      <c r="V150" s="237"/>
      <c r="W150" s="237"/>
      <c r="X150" s="237"/>
    </row>
    <row r="151" spans="7:24" s="13" customFormat="1" ht="21" customHeight="1" thickTop="1" thickBot="1" x14ac:dyDescent="0.25">
      <c r="G151" s="238" t="s">
        <v>301</v>
      </c>
      <c r="H151" s="239"/>
      <c r="I151" s="241" t="s">
        <v>279</v>
      </c>
      <c r="J151" s="242"/>
      <c r="K151" s="243"/>
      <c r="L151" s="241" t="s">
        <v>302</v>
      </c>
      <c r="M151" s="243"/>
      <c r="N151" s="238" t="s">
        <v>215</v>
      </c>
      <c r="O151" s="244"/>
      <c r="P151" s="245" t="s">
        <v>301</v>
      </c>
      <c r="Q151" s="239"/>
      <c r="R151" s="238" t="s">
        <v>279</v>
      </c>
      <c r="S151" s="246"/>
      <c r="T151" s="239"/>
      <c r="U151" s="238" t="s">
        <v>302</v>
      </c>
      <c r="V151" s="239"/>
      <c r="W151" s="238" t="s">
        <v>215</v>
      </c>
      <c r="X151" s="239"/>
    </row>
    <row r="152" spans="7:24" s="13" customFormat="1" ht="21" customHeight="1" thickTop="1" x14ac:dyDescent="0.2">
      <c r="G152" s="220">
        <v>45000</v>
      </c>
      <c r="H152" s="183"/>
      <c r="I152" s="229" t="s">
        <v>229</v>
      </c>
      <c r="J152" s="230"/>
      <c r="K152" s="231"/>
      <c r="L152" s="232">
        <v>9</v>
      </c>
      <c r="M152" s="203"/>
      <c r="N152" s="236" t="s">
        <v>236</v>
      </c>
      <c r="O152" s="240"/>
      <c r="P152" s="220"/>
      <c r="Q152" s="183"/>
      <c r="R152" s="233"/>
      <c r="S152" s="234"/>
      <c r="T152" s="235"/>
      <c r="U152" s="232"/>
      <c r="V152" s="203"/>
      <c r="W152" s="236"/>
      <c r="X152" s="203"/>
    </row>
    <row r="153" spans="7:24" s="13" customFormat="1" ht="21" customHeight="1" x14ac:dyDescent="0.2"/>
    <row r="154" spans="7:24" s="13" customFormat="1" ht="21" customHeight="1" thickBot="1" x14ac:dyDescent="0.25">
      <c r="G154" s="237" t="s">
        <v>217</v>
      </c>
      <c r="H154" s="237"/>
      <c r="I154" s="237"/>
      <c r="J154" s="237"/>
      <c r="K154" s="237"/>
      <c r="L154" s="237"/>
      <c r="M154" s="237" t="s">
        <v>330</v>
      </c>
      <c r="N154" s="237"/>
      <c r="O154" s="237"/>
      <c r="P154" s="237"/>
      <c r="Q154" s="237"/>
      <c r="R154" s="237"/>
      <c r="S154" s="237"/>
      <c r="T154" s="237" t="s">
        <v>213</v>
      </c>
      <c r="U154" s="237"/>
      <c r="V154" s="237"/>
      <c r="W154" s="237"/>
      <c r="X154" s="237"/>
    </row>
    <row r="155" spans="7:24" s="13" customFormat="1" ht="21" customHeight="1" thickTop="1" thickBot="1" x14ac:dyDescent="0.25">
      <c r="G155" s="238" t="s">
        <v>301</v>
      </c>
      <c r="H155" s="239"/>
      <c r="I155" s="241" t="s">
        <v>279</v>
      </c>
      <c r="J155" s="242"/>
      <c r="K155" s="243"/>
      <c r="L155" s="241" t="s">
        <v>302</v>
      </c>
      <c r="M155" s="243"/>
      <c r="N155" s="238" t="s">
        <v>215</v>
      </c>
      <c r="O155" s="244"/>
      <c r="P155" s="245" t="s">
        <v>301</v>
      </c>
      <c r="Q155" s="239"/>
      <c r="R155" s="238" t="s">
        <v>279</v>
      </c>
      <c r="S155" s="246"/>
      <c r="T155" s="239"/>
      <c r="U155" s="238" t="s">
        <v>302</v>
      </c>
      <c r="V155" s="239"/>
      <c r="W155" s="238" t="s">
        <v>215</v>
      </c>
      <c r="X155" s="239"/>
    </row>
    <row r="156" spans="7:24" s="13" customFormat="1" ht="21" customHeight="1" thickTop="1" x14ac:dyDescent="0.2">
      <c r="G156" s="220">
        <v>25000</v>
      </c>
      <c r="H156" s="183"/>
      <c r="I156" s="229" t="s">
        <v>221</v>
      </c>
      <c r="J156" s="230"/>
      <c r="K156" s="231"/>
      <c r="L156" s="232">
        <v>11</v>
      </c>
      <c r="M156" s="203"/>
      <c r="N156" s="236" t="s">
        <v>240</v>
      </c>
      <c r="O156" s="240"/>
      <c r="P156" s="220"/>
      <c r="Q156" s="183"/>
      <c r="R156" s="233"/>
      <c r="S156" s="234"/>
      <c r="T156" s="235"/>
      <c r="U156" s="232"/>
      <c r="V156" s="203"/>
      <c r="W156" s="236"/>
      <c r="X156" s="203"/>
    </row>
    <row r="157" spans="7:24" s="13" customFormat="1" ht="21" customHeight="1" thickBot="1" x14ac:dyDescent="0.25"/>
    <row r="158" spans="7:24" s="13" customFormat="1" ht="21" customHeight="1" thickBot="1" x14ac:dyDescent="0.25">
      <c r="G158" s="263" t="s">
        <v>20</v>
      </c>
      <c r="H158" s="264"/>
      <c r="I158" s="264"/>
      <c r="J158" s="264"/>
      <c r="K158" s="264"/>
      <c r="L158" s="264"/>
      <c r="M158" s="264"/>
      <c r="N158" s="264"/>
      <c r="O158" s="264"/>
      <c r="P158" s="264"/>
      <c r="Q158" s="264"/>
      <c r="R158" s="264"/>
      <c r="S158" s="264"/>
      <c r="T158" s="264"/>
      <c r="U158" s="264"/>
      <c r="V158" s="264"/>
      <c r="W158" s="264"/>
      <c r="X158" s="265"/>
    </row>
    <row r="159" spans="7:24" s="13" customFormat="1" ht="21" customHeight="1" thickBot="1" x14ac:dyDescent="0.25"/>
    <row r="160" spans="7:24" s="13" customFormat="1" ht="21" customHeight="1" x14ac:dyDescent="0.2">
      <c r="G160" s="269" t="s">
        <v>331</v>
      </c>
      <c r="H160" s="270"/>
      <c r="I160" s="270"/>
      <c r="J160" s="270"/>
      <c r="K160" s="270"/>
      <c r="L160" s="270"/>
      <c r="M160" s="270"/>
      <c r="N160" s="270"/>
      <c r="O160" s="270"/>
      <c r="P160" s="270"/>
      <c r="Q160" s="270"/>
      <c r="R160" s="270"/>
      <c r="S160" s="270"/>
      <c r="T160" s="270"/>
      <c r="U160" s="270"/>
      <c r="V160" s="270"/>
      <c r="W160" s="270"/>
      <c r="X160" s="271"/>
    </row>
    <row r="161" spans="7:24" s="13" customFormat="1" ht="21" customHeight="1" x14ac:dyDescent="0.2">
      <c r="G161" s="255" t="s">
        <v>332</v>
      </c>
      <c r="H161" s="234"/>
      <c r="I161" s="234"/>
      <c r="J161" s="234"/>
      <c r="K161" s="234"/>
      <c r="L161" s="234"/>
      <c r="M161" s="234"/>
      <c r="N161" s="234"/>
      <c r="O161" s="234"/>
      <c r="P161" s="234"/>
      <c r="Q161" s="234"/>
      <c r="R161" s="234"/>
      <c r="S161" s="234"/>
      <c r="T161" s="234"/>
      <c r="U161" s="234"/>
      <c r="V161" s="234"/>
      <c r="W161" s="234"/>
      <c r="X161" s="256"/>
    </row>
    <row r="162" spans="7:24" s="13" customFormat="1" ht="21" customHeight="1" x14ac:dyDescent="0.2">
      <c r="G162" s="255" t="s">
        <v>333</v>
      </c>
      <c r="H162" s="234"/>
      <c r="I162" s="234"/>
      <c r="J162" s="234"/>
      <c r="K162" s="234"/>
      <c r="L162" s="234"/>
      <c r="M162" s="234"/>
      <c r="N162" s="234"/>
      <c r="O162" s="234"/>
      <c r="P162" s="234"/>
      <c r="Q162" s="234"/>
      <c r="R162" s="234"/>
      <c r="S162" s="234"/>
      <c r="T162" s="234"/>
      <c r="U162" s="234"/>
      <c r="V162" s="234"/>
      <c r="W162" s="234"/>
      <c r="X162" s="256"/>
    </row>
    <row r="163" spans="7:24" s="13" customFormat="1" ht="21" customHeight="1" x14ac:dyDescent="0.2">
      <c r="G163" s="255" t="s">
        <v>334</v>
      </c>
      <c r="H163" s="234"/>
      <c r="I163" s="234"/>
      <c r="J163" s="234"/>
      <c r="K163" s="234"/>
      <c r="L163" s="234"/>
      <c r="M163" s="234"/>
      <c r="N163" s="234"/>
      <c r="O163" s="234"/>
      <c r="P163" s="234"/>
      <c r="Q163" s="234"/>
      <c r="R163" s="234"/>
      <c r="S163" s="234"/>
      <c r="T163" s="234"/>
      <c r="U163" s="234"/>
      <c r="V163" s="234"/>
      <c r="W163" s="234"/>
      <c r="X163" s="256"/>
    </row>
    <row r="164" spans="7:24" s="13" customFormat="1" ht="21" customHeight="1" x14ac:dyDescent="0.2">
      <c r="G164" s="255" t="s">
        <v>335</v>
      </c>
      <c r="H164" s="234"/>
      <c r="I164" s="234"/>
      <c r="J164" s="234"/>
      <c r="K164" s="234"/>
      <c r="L164" s="234"/>
      <c r="M164" s="234"/>
      <c r="N164" s="234"/>
      <c r="O164" s="234"/>
      <c r="P164" s="234"/>
      <c r="Q164" s="234"/>
      <c r="R164" s="234"/>
      <c r="S164" s="234"/>
      <c r="T164" s="234"/>
      <c r="U164" s="234"/>
      <c r="V164" s="234"/>
      <c r="W164" s="234"/>
      <c r="X164" s="256"/>
    </row>
    <row r="165" spans="7:24" s="13" customFormat="1" ht="21" customHeight="1" thickBot="1" x14ac:dyDescent="0.25">
      <c r="G165" s="253" t="s">
        <v>336</v>
      </c>
      <c r="H165" s="224"/>
      <c r="I165" s="224"/>
      <c r="J165" s="224"/>
      <c r="K165" s="224"/>
      <c r="L165" s="224"/>
      <c r="M165" s="224"/>
      <c r="N165" s="224"/>
      <c r="O165" s="224"/>
      <c r="P165" s="224"/>
      <c r="Q165" s="224"/>
      <c r="R165" s="224"/>
      <c r="S165" s="224"/>
      <c r="T165" s="224"/>
      <c r="U165" s="224"/>
      <c r="V165" s="224"/>
      <c r="W165" s="224"/>
      <c r="X165" s="254"/>
    </row>
    <row r="166" spans="7:24" s="13" customFormat="1" ht="21" customHeight="1" x14ac:dyDescent="0.2"/>
    <row r="167" spans="7:24" s="13" customFormat="1" ht="21" customHeight="1" thickBot="1" x14ac:dyDescent="0.25">
      <c r="G167" s="237" t="s">
        <v>217</v>
      </c>
      <c r="H167" s="237"/>
      <c r="I167" s="237"/>
      <c r="J167" s="237"/>
      <c r="K167" s="237"/>
      <c r="L167" s="237"/>
      <c r="M167" s="237" t="s">
        <v>307</v>
      </c>
      <c r="N167" s="237"/>
      <c r="O167" s="237"/>
      <c r="P167" s="237"/>
      <c r="Q167" s="237"/>
      <c r="R167" s="237"/>
      <c r="S167" s="237"/>
      <c r="T167" s="237" t="s">
        <v>213</v>
      </c>
      <c r="U167" s="237"/>
      <c r="V167" s="237"/>
      <c r="W167" s="237"/>
      <c r="X167" s="237"/>
    </row>
    <row r="168" spans="7:24" s="13" customFormat="1" ht="21" customHeight="1" thickTop="1" thickBot="1" x14ac:dyDescent="0.25">
      <c r="G168" s="238" t="s">
        <v>301</v>
      </c>
      <c r="H168" s="239"/>
      <c r="I168" s="241" t="s">
        <v>279</v>
      </c>
      <c r="J168" s="242"/>
      <c r="K168" s="243"/>
      <c r="L168" s="241" t="s">
        <v>302</v>
      </c>
      <c r="M168" s="243"/>
      <c r="N168" s="238" t="s">
        <v>215</v>
      </c>
      <c r="O168" s="244"/>
      <c r="P168" s="245" t="s">
        <v>301</v>
      </c>
      <c r="Q168" s="239"/>
      <c r="R168" s="238" t="s">
        <v>279</v>
      </c>
      <c r="S168" s="246"/>
      <c r="T168" s="239"/>
      <c r="U168" s="238" t="s">
        <v>302</v>
      </c>
      <c r="V168" s="239"/>
      <c r="W168" s="238" t="s">
        <v>215</v>
      </c>
      <c r="X168" s="239"/>
    </row>
    <row r="169" spans="7:24" s="13" customFormat="1" ht="21" customHeight="1" thickTop="1" x14ac:dyDescent="0.2">
      <c r="G169" s="220">
        <v>350000</v>
      </c>
      <c r="H169" s="183"/>
      <c r="I169" s="229" t="s">
        <v>219</v>
      </c>
      <c r="J169" s="230"/>
      <c r="K169" s="231"/>
      <c r="L169" s="232">
        <v>1</v>
      </c>
      <c r="M169" s="203"/>
      <c r="N169" s="236">
        <v>42741</v>
      </c>
      <c r="O169" s="240"/>
      <c r="P169" s="220">
        <v>20000</v>
      </c>
      <c r="Q169" s="183"/>
      <c r="R169" s="233" t="s">
        <v>308</v>
      </c>
      <c r="S169" s="234"/>
      <c r="T169" s="235"/>
      <c r="U169" s="232">
        <v>2</v>
      </c>
      <c r="V169" s="203"/>
      <c r="W169" s="236">
        <v>41765</v>
      </c>
      <c r="X169" s="203"/>
    </row>
    <row r="170" spans="7:24" s="13" customFormat="1" ht="21" customHeight="1" x14ac:dyDescent="0.2">
      <c r="G170" s="220">
        <v>70000</v>
      </c>
      <c r="H170" s="183"/>
      <c r="I170" s="233" t="s">
        <v>229</v>
      </c>
      <c r="J170" s="234"/>
      <c r="K170" s="235"/>
      <c r="L170" s="232">
        <v>7</v>
      </c>
      <c r="M170" s="203"/>
      <c r="N170" s="236">
        <v>43015</v>
      </c>
      <c r="O170" s="240"/>
      <c r="P170" s="220">
        <v>15000</v>
      </c>
      <c r="Q170" s="183"/>
      <c r="R170" s="233" t="s">
        <v>309</v>
      </c>
      <c r="S170" s="234"/>
      <c r="T170" s="235"/>
      <c r="U170" s="232">
        <v>3</v>
      </c>
      <c r="V170" s="203"/>
      <c r="W170" s="232" t="s">
        <v>231</v>
      </c>
      <c r="X170" s="203"/>
    </row>
    <row r="171" spans="7:24" s="13" customFormat="1" ht="21" customHeight="1" x14ac:dyDescent="0.2">
      <c r="G171" s="220"/>
      <c r="H171" s="183"/>
      <c r="I171" s="233"/>
      <c r="J171" s="234"/>
      <c r="K171" s="235"/>
      <c r="L171" s="232"/>
      <c r="M171" s="203"/>
      <c r="N171" s="232"/>
      <c r="O171" s="240"/>
      <c r="P171" s="220">
        <v>9000</v>
      </c>
      <c r="Q171" s="183"/>
      <c r="R171" s="233" t="s">
        <v>310</v>
      </c>
      <c r="S171" s="234"/>
      <c r="T171" s="235"/>
      <c r="U171" s="232">
        <v>4</v>
      </c>
      <c r="V171" s="203"/>
      <c r="W171" s="232" t="s">
        <v>232</v>
      </c>
      <c r="X171" s="203"/>
    </row>
    <row r="172" spans="7:24" s="13" customFormat="1" ht="21" customHeight="1" x14ac:dyDescent="0.2">
      <c r="G172" s="220"/>
      <c r="H172" s="183"/>
      <c r="I172" s="233"/>
      <c r="J172" s="234"/>
      <c r="K172" s="235"/>
      <c r="L172" s="232"/>
      <c r="M172" s="203"/>
      <c r="N172" s="232"/>
      <c r="O172" s="240"/>
      <c r="P172" s="220">
        <v>120000</v>
      </c>
      <c r="Q172" s="183"/>
      <c r="R172" s="233" t="s">
        <v>311</v>
      </c>
      <c r="S172" s="234"/>
      <c r="T172" s="235"/>
      <c r="U172" s="232">
        <v>6</v>
      </c>
      <c r="V172" s="203"/>
      <c r="W172" s="236">
        <v>42742</v>
      </c>
      <c r="X172" s="203"/>
    </row>
    <row r="173" spans="7:24" s="13" customFormat="1" ht="21" customHeight="1" x14ac:dyDescent="0.2">
      <c r="G173" s="220"/>
      <c r="H173" s="183"/>
      <c r="I173" s="233"/>
      <c r="J173" s="234"/>
      <c r="K173" s="235"/>
      <c r="L173" s="232"/>
      <c r="M173" s="203"/>
      <c r="N173" s="232"/>
      <c r="O173" s="240"/>
      <c r="P173" s="220">
        <v>30000</v>
      </c>
      <c r="Q173" s="183"/>
      <c r="R173" s="233" t="s">
        <v>312</v>
      </c>
      <c r="S173" s="234"/>
      <c r="T173" s="235"/>
      <c r="U173" s="232">
        <v>10</v>
      </c>
      <c r="V173" s="203"/>
      <c r="W173" s="232" t="s">
        <v>238</v>
      </c>
      <c r="X173" s="203"/>
    </row>
    <row r="174" spans="7:24" s="13" customFormat="1" ht="21" customHeight="1" x14ac:dyDescent="0.2">
      <c r="G174" s="220"/>
      <c r="H174" s="183"/>
      <c r="I174" s="234"/>
      <c r="J174" s="234"/>
      <c r="K174" s="235"/>
      <c r="L174" s="232"/>
      <c r="M174" s="203"/>
      <c r="N174" s="232"/>
      <c r="O174" s="240"/>
      <c r="P174" s="220">
        <v>25000</v>
      </c>
      <c r="Q174" s="183"/>
      <c r="R174" s="233" t="s">
        <v>313</v>
      </c>
      <c r="S174" s="234"/>
      <c r="T174" s="235"/>
      <c r="U174" s="232">
        <v>11</v>
      </c>
      <c r="V174" s="203"/>
      <c r="W174" s="232" t="s">
        <v>240</v>
      </c>
      <c r="X174" s="203"/>
    </row>
    <row r="175" spans="7:24" s="13" customFormat="1" ht="21" customHeight="1" x14ac:dyDescent="0.2">
      <c r="G175" s="220"/>
      <c r="H175" s="183"/>
      <c r="I175" s="233"/>
      <c r="J175" s="234"/>
      <c r="K175" s="235"/>
      <c r="L175" s="232"/>
      <c r="M175" s="203"/>
      <c r="N175" s="232"/>
      <c r="O175" s="240"/>
      <c r="P175" s="182"/>
      <c r="Q175" s="183"/>
      <c r="R175" s="234"/>
      <c r="S175" s="234"/>
      <c r="T175" s="235"/>
      <c r="U175" s="202"/>
      <c r="V175" s="203"/>
      <c r="W175" s="202"/>
      <c r="X175" s="203"/>
    </row>
    <row r="176" spans="7:24" s="13" customFormat="1" ht="21" customHeight="1" thickBot="1" x14ac:dyDescent="0.25">
      <c r="G176" s="221"/>
      <c r="H176" s="222"/>
      <c r="I176" s="226"/>
      <c r="J176" s="252"/>
      <c r="K176" s="227"/>
      <c r="L176" s="226"/>
      <c r="M176" s="227"/>
      <c r="N176" s="226"/>
      <c r="O176" s="228"/>
      <c r="P176" s="221">
        <f>G177-P169-P170-P171-P172-P173-P174</f>
        <v>201000</v>
      </c>
      <c r="Q176" s="222"/>
      <c r="R176" s="223" t="s">
        <v>338</v>
      </c>
      <c r="S176" s="224"/>
      <c r="T176" s="225"/>
      <c r="U176" s="226"/>
      <c r="V176" s="227"/>
      <c r="W176" s="226" t="s">
        <v>339</v>
      </c>
      <c r="X176" s="227"/>
    </row>
    <row r="177" spans="7:24" s="13" customFormat="1" ht="21" customHeight="1" thickBot="1" x14ac:dyDescent="0.25">
      <c r="G177" s="218">
        <f>SUM(G169:H175)</f>
        <v>420000</v>
      </c>
      <c r="H177" s="110"/>
      <c r="I177" s="215" t="s">
        <v>294</v>
      </c>
      <c r="J177" s="216"/>
      <c r="K177" s="216"/>
      <c r="L177" s="216"/>
      <c r="M177" s="216"/>
      <c r="N177" s="216"/>
      <c r="O177" s="217"/>
      <c r="P177" s="249">
        <f>SUM(P169:Q176)</f>
        <v>420000</v>
      </c>
      <c r="Q177" s="110"/>
      <c r="R177" s="215" t="s">
        <v>294</v>
      </c>
      <c r="S177" s="216"/>
      <c r="T177" s="216"/>
      <c r="U177" s="216"/>
      <c r="V177" s="216"/>
      <c r="W177" s="216"/>
      <c r="X177" s="219"/>
    </row>
    <row r="178" spans="7:24" s="13" customFormat="1" ht="21" customHeight="1" thickBot="1" x14ac:dyDescent="0.25">
      <c r="G178" s="247">
        <f>P176</f>
        <v>201000</v>
      </c>
      <c r="H178" s="248"/>
      <c r="I178" s="215" t="s">
        <v>337</v>
      </c>
      <c r="J178" s="216"/>
      <c r="K178" s="216"/>
      <c r="L178" s="216"/>
      <c r="M178" s="216"/>
      <c r="N178" s="216"/>
      <c r="O178" s="217"/>
      <c r="P178" s="250"/>
      <c r="Q178" s="248"/>
      <c r="R178" s="215"/>
      <c r="S178" s="216"/>
      <c r="T178" s="216"/>
      <c r="U178" s="216"/>
      <c r="V178" s="216"/>
      <c r="W178" s="216"/>
      <c r="X178" s="219"/>
    </row>
    <row r="179" spans="7:24" s="13" customFormat="1" ht="21" customHeight="1" x14ac:dyDescent="0.2"/>
    <row r="180" spans="7:24" s="13" customFormat="1" ht="21" customHeight="1" thickBot="1" x14ac:dyDescent="0.25">
      <c r="G180" s="237" t="s">
        <v>217</v>
      </c>
      <c r="H180" s="237"/>
      <c r="I180" s="237"/>
      <c r="J180" s="237"/>
      <c r="K180" s="237"/>
      <c r="L180" s="237"/>
      <c r="M180" s="237" t="s">
        <v>314</v>
      </c>
      <c r="N180" s="237"/>
      <c r="O180" s="237"/>
      <c r="P180" s="237"/>
      <c r="Q180" s="237"/>
      <c r="R180" s="237"/>
      <c r="S180" s="237"/>
      <c r="T180" s="237" t="s">
        <v>213</v>
      </c>
      <c r="U180" s="237"/>
      <c r="V180" s="237"/>
      <c r="W180" s="237"/>
      <c r="X180" s="237"/>
    </row>
    <row r="181" spans="7:24" s="13" customFormat="1" ht="21" customHeight="1" thickTop="1" thickBot="1" x14ac:dyDescent="0.25">
      <c r="G181" s="238" t="s">
        <v>301</v>
      </c>
      <c r="H181" s="239"/>
      <c r="I181" s="241" t="s">
        <v>279</v>
      </c>
      <c r="J181" s="242"/>
      <c r="K181" s="243"/>
      <c r="L181" s="241" t="s">
        <v>302</v>
      </c>
      <c r="M181" s="243"/>
      <c r="N181" s="238" t="s">
        <v>215</v>
      </c>
      <c r="O181" s="244"/>
      <c r="P181" s="245" t="s">
        <v>301</v>
      </c>
      <c r="Q181" s="239"/>
      <c r="R181" s="238" t="s">
        <v>279</v>
      </c>
      <c r="S181" s="246"/>
      <c r="T181" s="239"/>
      <c r="U181" s="238" t="s">
        <v>302</v>
      </c>
      <c r="V181" s="239"/>
      <c r="W181" s="238" t="s">
        <v>215</v>
      </c>
      <c r="X181" s="239"/>
    </row>
    <row r="182" spans="7:24" s="13" customFormat="1" ht="21" customHeight="1" thickTop="1" x14ac:dyDescent="0.2">
      <c r="G182" s="220"/>
      <c r="H182" s="183"/>
      <c r="I182" s="229"/>
      <c r="J182" s="230"/>
      <c r="K182" s="231"/>
      <c r="L182" s="232"/>
      <c r="M182" s="203"/>
      <c r="N182" s="236"/>
      <c r="O182" s="240"/>
      <c r="P182" s="220">
        <v>350000</v>
      </c>
      <c r="Q182" s="183"/>
      <c r="R182" s="233" t="s">
        <v>315</v>
      </c>
      <c r="S182" s="234"/>
      <c r="T182" s="235"/>
      <c r="U182" s="232">
        <v>1</v>
      </c>
      <c r="V182" s="203"/>
      <c r="W182" s="236">
        <v>42741</v>
      </c>
      <c r="X182" s="203"/>
    </row>
    <row r="183" spans="7:24" s="13" customFormat="1" ht="21" customHeight="1" thickBot="1" x14ac:dyDescent="0.25">
      <c r="G183" s="221">
        <v>350000</v>
      </c>
      <c r="H183" s="222"/>
      <c r="I183" s="223" t="s">
        <v>338</v>
      </c>
      <c r="J183" s="224"/>
      <c r="K183" s="225"/>
      <c r="L183" s="226"/>
      <c r="M183" s="227"/>
      <c r="N183" s="226" t="s">
        <v>339</v>
      </c>
      <c r="O183" s="228"/>
      <c r="P183" s="221"/>
      <c r="Q183" s="222"/>
      <c r="R183" s="223"/>
      <c r="S183" s="224"/>
      <c r="T183" s="225"/>
      <c r="U183" s="226"/>
      <c r="V183" s="227"/>
      <c r="W183" s="226"/>
      <c r="X183" s="227"/>
    </row>
    <row r="184" spans="7:24" s="13" customFormat="1" ht="21" customHeight="1" thickBot="1" x14ac:dyDescent="0.25">
      <c r="G184" s="218">
        <f>SUM(G182:H183)</f>
        <v>350000</v>
      </c>
      <c r="H184" s="110"/>
      <c r="I184" s="215" t="s">
        <v>294</v>
      </c>
      <c r="J184" s="216"/>
      <c r="K184" s="216"/>
      <c r="L184" s="216"/>
      <c r="M184" s="216"/>
      <c r="N184" s="216"/>
      <c r="O184" s="217"/>
      <c r="P184" s="218">
        <f>SUM(P182:Q183)</f>
        <v>350000</v>
      </c>
      <c r="Q184" s="110"/>
      <c r="R184" s="215" t="s">
        <v>294</v>
      </c>
      <c r="S184" s="216"/>
      <c r="T184" s="216"/>
      <c r="U184" s="216"/>
      <c r="V184" s="216"/>
      <c r="W184" s="216"/>
      <c r="X184" s="219"/>
    </row>
    <row r="185" spans="7:24" s="13" customFormat="1" ht="21" customHeight="1" thickBot="1" x14ac:dyDescent="0.25">
      <c r="G185" s="251"/>
      <c r="H185" s="248"/>
      <c r="I185" s="215"/>
      <c r="J185" s="216"/>
      <c r="K185" s="216"/>
      <c r="L185" s="216"/>
      <c r="M185" s="216"/>
      <c r="N185" s="216"/>
      <c r="O185" s="217"/>
      <c r="P185" s="221">
        <f>G183</f>
        <v>350000</v>
      </c>
      <c r="Q185" s="222"/>
      <c r="R185" s="215" t="s">
        <v>337</v>
      </c>
      <c r="S185" s="216"/>
      <c r="T185" s="216"/>
      <c r="U185" s="216"/>
      <c r="V185" s="216"/>
      <c r="W185" s="216"/>
      <c r="X185" s="219"/>
    </row>
    <row r="186" spans="7:24" s="13" customFormat="1" ht="21" customHeight="1" x14ac:dyDescent="0.2"/>
    <row r="187" spans="7:24" s="13" customFormat="1" ht="21" customHeight="1" thickBot="1" x14ac:dyDescent="0.25">
      <c r="G187" s="237" t="s">
        <v>217</v>
      </c>
      <c r="H187" s="237"/>
      <c r="I187" s="237"/>
      <c r="J187" s="237"/>
      <c r="K187" s="237"/>
      <c r="L187" s="237"/>
      <c r="M187" s="237" t="s">
        <v>316</v>
      </c>
      <c r="N187" s="237"/>
      <c r="O187" s="237"/>
      <c r="P187" s="237"/>
      <c r="Q187" s="237"/>
      <c r="R187" s="237"/>
      <c r="S187" s="237"/>
      <c r="T187" s="237" t="s">
        <v>213</v>
      </c>
      <c r="U187" s="237"/>
      <c r="V187" s="237"/>
      <c r="W187" s="237"/>
      <c r="X187" s="237"/>
    </row>
    <row r="188" spans="7:24" s="13" customFormat="1" ht="21" customHeight="1" thickTop="1" x14ac:dyDescent="0.2">
      <c r="G188" s="238" t="s">
        <v>301</v>
      </c>
      <c r="H188" s="239"/>
      <c r="I188" s="241" t="s">
        <v>279</v>
      </c>
      <c r="J188" s="242"/>
      <c r="K188" s="243"/>
      <c r="L188" s="241" t="s">
        <v>302</v>
      </c>
      <c r="M188" s="243"/>
      <c r="N188" s="238" t="s">
        <v>215</v>
      </c>
      <c r="O188" s="244"/>
      <c r="P188" s="245" t="s">
        <v>301</v>
      </c>
      <c r="Q188" s="239"/>
      <c r="R188" s="238" t="s">
        <v>279</v>
      </c>
      <c r="S188" s="246"/>
      <c r="T188" s="239"/>
      <c r="U188" s="238" t="s">
        <v>302</v>
      </c>
      <c r="V188" s="239"/>
      <c r="W188" s="238" t="s">
        <v>215</v>
      </c>
      <c r="X188" s="239"/>
    </row>
    <row r="189" spans="7:24" s="13" customFormat="1" ht="21" customHeight="1" x14ac:dyDescent="0.2">
      <c r="G189" s="220">
        <v>20000</v>
      </c>
      <c r="H189" s="183"/>
      <c r="I189" s="233" t="s">
        <v>221</v>
      </c>
      <c r="J189" s="234"/>
      <c r="K189" s="235"/>
      <c r="L189" s="232">
        <v>2</v>
      </c>
      <c r="M189" s="203"/>
      <c r="N189" s="236">
        <v>42861</v>
      </c>
      <c r="O189" s="240"/>
      <c r="P189" s="220"/>
      <c r="Q189" s="183"/>
      <c r="R189" s="233"/>
      <c r="S189" s="234"/>
      <c r="T189" s="235"/>
      <c r="U189" s="232"/>
      <c r="V189" s="203"/>
      <c r="W189" s="236"/>
      <c r="X189" s="203"/>
    </row>
    <row r="190" spans="7:24" ht="21" customHeight="1" thickBot="1" x14ac:dyDescent="0.25">
      <c r="G190" s="221"/>
      <c r="H190" s="222"/>
      <c r="I190" s="223"/>
      <c r="J190" s="224"/>
      <c r="K190" s="225"/>
      <c r="L190" s="226"/>
      <c r="M190" s="227"/>
      <c r="N190" s="226"/>
      <c r="O190" s="228"/>
      <c r="P190" s="221">
        <v>20000</v>
      </c>
      <c r="Q190" s="222"/>
      <c r="R190" s="223" t="s">
        <v>338</v>
      </c>
      <c r="S190" s="224"/>
      <c r="T190" s="225"/>
      <c r="U190" s="226"/>
      <c r="V190" s="227"/>
      <c r="W190" s="226" t="s">
        <v>339</v>
      </c>
      <c r="X190" s="227"/>
    </row>
    <row r="191" spans="7:24" s="15" customFormat="1" ht="21" customHeight="1" thickBot="1" x14ac:dyDescent="0.25">
      <c r="G191" s="218">
        <f>SUM(G189:H190)</f>
        <v>20000</v>
      </c>
      <c r="H191" s="110"/>
      <c r="I191" s="215" t="s">
        <v>294</v>
      </c>
      <c r="J191" s="216"/>
      <c r="K191" s="216"/>
      <c r="L191" s="216"/>
      <c r="M191" s="216"/>
      <c r="N191" s="216"/>
      <c r="O191" s="217"/>
      <c r="P191" s="218">
        <f>SUM(P189:Q190)</f>
        <v>20000</v>
      </c>
      <c r="Q191" s="110"/>
      <c r="R191" s="215" t="s">
        <v>294</v>
      </c>
      <c r="S191" s="216"/>
      <c r="T191" s="216"/>
      <c r="U191" s="216"/>
      <c r="V191" s="216"/>
      <c r="W191" s="216"/>
      <c r="X191" s="219"/>
    </row>
    <row r="192" spans="7:24" s="15" customFormat="1" ht="21" customHeight="1" thickBot="1" x14ac:dyDescent="0.25">
      <c r="G192" s="220">
        <f>P190</f>
        <v>20000</v>
      </c>
      <c r="H192" s="183"/>
      <c r="I192" s="215" t="s">
        <v>337</v>
      </c>
      <c r="J192" s="216"/>
      <c r="K192" s="216"/>
      <c r="L192" s="216"/>
      <c r="M192" s="216"/>
      <c r="N192" s="216"/>
      <c r="O192" s="217"/>
      <c r="P192" s="221"/>
      <c r="Q192" s="222"/>
      <c r="R192" s="215"/>
      <c r="S192" s="216"/>
      <c r="T192" s="216"/>
      <c r="U192" s="216"/>
      <c r="V192" s="216"/>
      <c r="W192" s="216"/>
      <c r="X192" s="219"/>
    </row>
    <row r="193" spans="7:24" s="15" customFormat="1" ht="21" customHeight="1" x14ac:dyDescent="0.2">
      <c r="G193" s="13"/>
      <c r="H193" s="13"/>
      <c r="I193" s="13"/>
      <c r="J193" s="13"/>
      <c r="K193" s="13"/>
      <c r="L193" s="13"/>
      <c r="M193" s="13"/>
      <c r="N193" s="13"/>
      <c r="O193" s="13"/>
      <c r="P193" s="13"/>
      <c r="Q193" s="13"/>
      <c r="R193" s="13"/>
      <c r="S193" s="13"/>
      <c r="T193" s="13"/>
      <c r="U193" s="13"/>
      <c r="V193" s="13"/>
      <c r="W193" s="13"/>
      <c r="X193" s="13"/>
    </row>
    <row r="194" spans="7:24" ht="21" customHeight="1" thickBot="1" x14ac:dyDescent="0.25">
      <c r="G194" s="237" t="s">
        <v>217</v>
      </c>
      <c r="H194" s="237"/>
      <c r="I194" s="237"/>
      <c r="J194" s="237"/>
      <c r="K194" s="237"/>
      <c r="L194" s="237"/>
      <c r="M194" s="237" t="s">
        <v>317</v>
      </c>
      <c r="N194" s="237"/>
      <c r="O194" s="237"/>
      <c r="P194" s="237"/>
      <c r="Q194" s="237"/>
      <c r="R194" s="237"/>
      <c r="S194" s="237"/>
      <c r="T194" s="237" t="s">
        <v>213</v>
      </c>
      <c r="U194" s="237"/>
      <c r="V194" s="237"/>
      <c r="W194" s="237"/>
      <c r="X194" s="237"/>
    </row>
    <row r="195" spans="7:24" ht="21" customHeight="1" thickTop="1" thickBot="1" x14ac:dyDescent="0.25">
      <c r="G195" s="238" t="s">
        <v>301</v>
      </c>
      <c r="H195" s="239"/>
      <c r="I195" s="241" t="s">
        <v>279</v>
      </c>
      <c r="J195" s="242"/>
      <c r="K195" s="243"/>
      <c r="L195" s="241" t="s">
        <v>302</v>
      </c>
      <c r="M195" s="243"/>
      <c r="N195" s="238" t="s">
        <v>215</v>
      </c>
      <c r="O195" s="244"/>
      <c r="P195" s="245" t="s">
        <v>301</v>
      </c>
      <c r="Q195" s="239"/>
      <c r="R195" s="238" t="s">
        <v>279</v>
      </c>
      <c r="S195" s="246"/>
      <c r="T195" s="239"/>
      <c r="U195" s="238" t="s">
        <v>302</v>
      </c>
      <c r="V195" s="239"/>
      <c r="W195" s="238" t="s">
        <v>215</v>
      </c>
      <c r="X195" s="239"/>
    </row>
    <row r="196" spans="7:24" ht="21" customHeight="1" thickTop="1" x14ac:dyDescent="0.2">
      <c r="G196" s="220">
        <v>15000</v>
      </c>
      <c r="H196" s="183"/>
      <c r="I196" s="229" t="s">
        <v>221</v>
      </c>
      <c r="J196" s="230"/>
      <c r="K196" s="231"/>
      <c r="L196" s="232">
        <v>3</v>
      </c>
      <c r="M196" s="203"/>
      <c r="N196" s="236" t="s">
        <v>231</v>
      </c>
      <c r="O196" s="240"/>
      <c r="P196" s="220">
        <v>1500</v>
      </c>
      <c r="Q196" s="183"/>
      <c r="R196" s="233" t="s">
        <v>318</v>
      </c>
      <c r="S196" s="234"/>
      <c r="T196" s="235"/>
      <c r="U196" s="232">
        <v>8</v>
      </c>
      <c r="V196" s="203"/>
      <c r="W196" s="236" t="s">
        <v>230</v>
      </c>
      <c r="X196" s="203"/>
    </row>
    <row r="197" spans="7:24" ht="21" customHeight="1" thickBot="1" x14ac:dyDescent="0.25">
      <c r="G197" s="221"/>
      <c r="H197" s="222"/>
      <c r="I197" s="223"/>
      <c r="J197" s="224"/>
      <c r="K197" s="225"/>
      <c r="L197" s="226"/>
      <c r="M197" s="227"/>
      <c r="N197" s="226"/>
      <c r="O197" s="228"/>
      <c r="P197" s="221">
        <f>G196-P196</f>
        <v>13500</v>
      </c>
      <c r="Q197" s="222"/>
      <c r="R197" s="223" t="s">
        <v>338</v>
      </c>
      <c r="S197" s="224"/>
      <c r="T197" s="225"/>
      <c r="U197" s="226"/>
      <c r="V197" s="227"/>
      <c r="W197" s="226" t="s">
        <v>339</v>
      </c>
      <c r="X197" s="227"/>
    </row>
    <row r="198" spans="7:24" s="15" customFormat="1" ht="21" customHeight="1" thickBot="1" x14ac:dyDescent="0.25">
      <c r="G198" s="218">
        <f>SUM(G196:H197)</f>
        <v>15000</v>
      </c>
      <c r="H198" s="110"/>
      <c r="I198" s="215" t="s">
        <v>294</v>
      </c>
      <c r="J198" s="216"/>
      <c r="K198" s="216"/>
      <c r="L198" s="216"/>
      <c r="M198" s="216"/>
      <c r="N198" s="216"/>
      <c r="O198" s="217"/>
      <c r="P198" s="218">
        <f>SUM(P196:Q197)</f>
        <v>15000</v>
      </c>
      <c r="Q198" s="110"/>
      <c r="R198" s="215" t="s">
        <v>294</v>
      </c>
      <c r="S198" s="216"/>
      <c r="T198" s="216"/>
      <c r="U198" s="216"/>
      <c r="V198" s="216"/>
      <c r="W198" s="216"/>
      <c r="X198" s="219"/>
    </row>
    <row r="199" spans="7:24" s="15" customFormat="1" ht="21" customHeight="1" thickBot="1" x14ac:dyDescent="0.25">
      <c r="G199" s="220">
        <f>P197</f>
        <v>13500</v>
      </c>
      <c r="H199" s="183"/>
      <c r="I199" s="215" t="s">
        <v>337</v>
      </c>
      <c r="J199" s="216"/>
      <c r="K199" s="216"/>
      <c r="L199" s="216"/>
      <c r="M199" s="216"/>
      <c r="N199" s="216"/>
      <c r="O199" s="217"/>
      <c r="P199" s="221"/>
      <c r="Q199" s="222"/>
      <c r="R199" s="215"/>
      <c r="S199" s="216"/>
      <c r="T199" s="216"/>
      <c r="U199" s="216"/>
      <c r="V199" s="216"/>
      <c r="W199" s="216"/>
      <c r="X199" s="219"/>
    </row>
    <row r="200" spans="7:24" s="15" customFormat="1" ht="21" customHeight="1" x14ac:dyDescent="0.2"/>
    <row r="201" spans="7:24" ht="21" customHeight="1" thickBot="1" x14ac:dyDescent="0.25">
      <c r="G201" s="237" t="s">
        <v>217</v>
      </c>
      <c r="H201" s="237"/>
      <c r="I201" s="237"/>
      <c r="J201" s="237"/>
      <c r="K201" s="237"/>
      <c r="L201" s="237"/>
      <c r="M201" s="237" t="s">
        <v>319</v>
      </c>
      <c r="N201" s="237"/>
      <c r="O201" s="237"/>
      <c r="P201" s="237"/>
      <c r="Q201" s="237"/>
      <c r="R201" s="237"/>
      <c r="S201" s="237"/>
      <c r="T201" s="237" t="s">
        <v>213</v>
      </c>
      <c r="U201" s="237"/>
      <c r="V201" s="237"/>
      <c r="W201" s="237"/>
      <c r="X201" s="237"/>
    </row>
    <row r="202" spans="7:24" ht="21" customHeight="1" thickTop="1" thickBot="1" x14ac:dyDescent="0.25">
      <c r="G202" s="238" t="s">
        <v>301</v>
      </c>
      <c r="H202" s="239"/>
      <c r="I202" s="241" t="s">
        <v>279</v>
      </c>
      <c r="J202" s="242"/>
      <c r="K202" s="243"/>
      <c r="L202" s="241" t="s">
        <v>302</v>
      </c>
      <c r="M202" s="243"/>
      <c r="N202" s="238" t="s">
        <v>215</v>
      </c>
      <c r="O202" s="244"/>
      <c r="P202" s="245" t="s">
        <v>301</v>
      </c>
      <c r="Q202" s="239"/>
      <c r="R202" s="238" t="s">
        <v>279</v>
      </c>
      <c r="S202" s="246"/>
      <c r="T202" s="239"/>
      <c r="U202" s="238" t="s">
        <v>302</v>
      </c>
      <c r="V202" s="239"/>
      <c r="W202" s="238" t="s">
        <v>215</v>
      </c>
      <c r="X202" s="239"/>
    </row>
    <row r="203" spans="7:24" ht="21" customHeight="1" thickTop="1" x14ac:dyDescent="0.2">
      <c r="G203" s="220">
        <v>9000</v>
      </c>
      <c r="H203" s="183"/>
      <c r="I203" s="229" t="s">
        <v>221</v>
      </c>
      <c r="J203" s="230"/>
      <c r="K203" s="231"/>
      <c r="L203" s="232">
        <v>4</v>
      </c>
      <c r="M203" s="203"/>
      <c r="N203" s="236" t="s">
        <v>232</v>
      </c>
      <c r="O203" s="240"/>
      <c r="P203" s="220"/>
      <c r="Q203" s="183"/>
      <c r="R203" s="233"/>
      <c r="S203" s="234"/>
      <c r="T203" s="235"/>
      <c r="U203" s="232"/>
      <c r="V203" s="203"/>
      <c r="W203" s="236"/>
      <c r="X203" s="203"/>
    </row>
    <row r="204" spans="7:24" s="15" customFormat="1" ht="21" customHeight="1" thickBot="1" x14ac:dyDescent="0.25">
      <c r="G204" s="221"/>
      <c r="H204" s="222"/>
      <c r="I204" s="223"/>
      <c r="J204" s="224"/>
      <c r="K204" s="225"/>
      <c r="L204" s="226"/>
      <c r="M204" s="227"/>
      <c r="N204" s="226"/>
      <c r="O204" s="228"/>
      <c r="P204" s="221">
        <v>9000</v>
      </c>
      <c r="Q204" s="222"/>
      <c r="R204" s="223" t="s">
        <v>338</v>
      </c>
      <c r="S204" s="224"/>
      <c r="T204" s="225"/>
      <c r="U204" s="226"/>
      <c r="V204" s="227"/>
      <c r="W204" s="226" t="s">
        <v>339</v>
      </c>
      <c r="X204" s="227"/>
    </row>
    <row r="205" spans="7:24" s="15" customFormat="1" ht="21" customHeight="1" thickBot="1" x14ac:dyDescent="0.25">
      <c r="G205" s="218">
        <f>SUM(G203:H204)</f>
        <v>9000</v>
      </c>
      <c r="H205" s="110"/>
      <c r="I205" s="215" t="s">
        <v>294</v>
      </c>
      <c r="J205" s="216"/>
      <c r="K205" s="216"/>
      <c r="L205" s="216"/>
      <c r="M205" s="216"/>
      <c r="N205" s="216"/>
      <c r="O205" s="217"/>
      <c r="P205" s="218">
        <f>SUM(P203:Q204)</f>
        <v>9000</v>
      </c>
      <c r="Q205" s="110"/>
      <c r="R205" s="215" t="s">
        <v>294</v>
      </c>
      <c r="S205" s="216"/>
      <c r="T205" s="216"/>
      <c r="U205" s="216"/>
      <c r="V205" s="216"/>
      <c r="W205" s="216"/>
      <c r="X205" s="219"/>
    </row>
    <row r="206" spans="7:24" ht="21" customHeight="1" thickBot="1" x14ac:dyDescent="0.25">
      <c r="G206" s="220">
        <f>P204</f>
        <v>9000</v>
      </c>
      <c r="H206" s="183"/>
      <c r="I206" s="215" t="s">
        <v>337</v>
      </c>
      <c r="J206" s="216"/>
      <c r="K206" s="216"/>
      <c r="L206" s="216"/>
      <c r="M206" s="216"/>
      <c r="N206" s="216"/>
      <c r="O206" s="217"/>
      <c r="P206" s="221"/>
      <c r="Q206" s="222"/>
      <c r="R206" s="215"/>
      <c r="S206" s="216"/>
      <c r="T206" s="216"/>
      <c r="U206" s="216"/>
      <c r="V206" s="216"/>
      <c r="W206" s="216"/>
      <c r="X206" s="219"/>
    </row>
    <row r="207" spans="7:24" s="15" customFormat="1" ht="21" customHeight="1" x14ac:dyDescent="0.2"/>
    <row r="208" spans="7:24" ht="21" customHeight="1" thickBot="1" x14ac:dyDescent="0.25">
      <c r="G208" s="237" t="s">
        <v>217</v>
      </c>
      <c r="H208" s="237"/>
      <c r="I208" s="237"/>
      <c r="J208" s="237"/>
      <c r="K208" s="237"/>
      <c r="L208" s="237"/>
      <c r="M208" s="237" t="s">
        <v>320</v>
      </c>
      <c r="N208" s="237"/>
      <c r="O208" s="237"/>
      <c r="P208" s="237"/>
      <c r="Q208" s="237"/>
      <c r="R208" s="237"/>
      <c r="S208" s="237"/>
      <c r="T208" s="237" t="s">
        <v>213</v>
      </c>
      <c r="U208" s="237"/>
      <c r="V208" s="237"/>
      <c r="W208" s="237"/>
      <c r="X208" s="237"/>
    </row>
    <row r="209" spans="7:24" ht="21" customHeight="1" thickTop="1" thickBot="1" x14ac:dyDescent="0.25">
      <c r="G209" s="238" t="s">
        <v>301</v>
      </c>
      <c r="H209" s="239"/>
      <c r="I209" s="241" t="s">
        <v>279</v>
      </c>
      <c r="J209" s="242"/>
      <c r="K209" s="243"/>
      <c r="L209" s="241" t="s">
        <v>302</v>
      </c>
      <c r="M209" s="243"/>
      <c r="N209" s="238" t="s">
        <v>215</v>
      </c>
      <c r="O209" s="244"/>
      <c r="P209" s="245" t="s">
        <v>301</v>
      </c>
      <c r="Q209" s="239"/>
      <c r="R209" s="238" t="s">
        <v>279</v>
      </c>
      <c r="S209" s="246"/>
      <c r="T209" s="239"/>
      <c r="U209" s="238" t="s">
        <v>302</v>
      </c>
      <c r="V209" s="239"/>
      <c r="W209" s="238" t="s">
        <v>215</v>
      </c>
      <c r="X209" s="239"/>
    </row>
    <row r="210" spans="7:24" ht="21" customHeight="1" thickTop="1" x14ac:dyDescent="0.2">
      <c r="G210" s="220">
        <v>30000</v>
      </c>
      <c r="H210" s="183"/>
      <c r="I210" s="229" t="s">
        <v>321</v>
      </c>
      <c r="J210" s="230"/>
      <c r="K210" s="231"/>
      <c r="L210" s="232">
        <v>5</v>
      </c>
      <c r="M210" s="203"/>
      <c r="N210" s="236" t="s">
        <v>233</v>
      </c>
      <c r="O210" s="240"/>
      <c r="P210" s="220"/>
      <c r="Q210" s="183"/>
      <c r="R210" s="233"/>
      <c r="S210" s="234"/>
      <c r="T210" s="235"/>
      <c r="U210" s="232"/>
      <c r="V210" s="203"/>
      <c r="W210" s="236"/>
      <c r="X210" s="203"/>
    </row>
    <row r="211" spans="7:24" ht="21" customHeight="1" thickBot="1" x14ac:dyDescent="0.25">
      <c r="G211" s="221"/>
      <c r="H211" s="222"/>
      <c r="I211" s="223"/>
      <c r="J211" s="224"/>
      <c r="K211" s="225"/>
      <c r="L211" s="226"/>
      <c r="M211" s="227"/>
      <c r="N211" s="226"/>
      <c r="O211" s="228"/>
      <c r="P211" s="221">
        <v>30000</v>
      </c>
      <c r="Q211" s="222"/>
      <c r="R211" s="223" t="s">
        <v>338</v>
      </c>
      <c r="S211" s="224"/>
      <c r="T211" s="225"/>
      <c r="U211" s="226"/>
      <c r="V211" s="227"/>
      <c r="W211" s="226" t="s">
        <v>339</v>
      </c>
      <c r="X211" s="227"/>
    </row>
    <row r="212" spans="7:24" s="16" customFormat="1" ht="21" customHeight="1" thickBot="1" x14ac:dyDescent="0.25">
      <c r="G212" s="218">
        <f>SUM(G210:H211)</f>
        <v>30000</v>
      </c>
      <c r="H212" s="110"/>
      <c r="I212" s="215" t="s">
        <v>294</v>
      </c>
      <c r="J212" s="216"/>
      <c r="K212" s="216"/>
      <c r="L212" s="216"/>
      <c r="M212" s="216"/>
      <c r="N212" s="216"/>
      <c r="O212" s="217"/>
      <c r="P212" s="218">
        <f>SUM(P210:Q211)</f>
        <v>30000</v>
      </c>
      <c r="Q212" s="110"/>
      <c r="R212" s="215" t="s">
        <v>294</v>
      </c>
      <c r="S212" s="216"/>
      <c r="T212" s="216"/>
      <c r="U212" s="216"/>
      <c r="V212" s="216"/>
      <c r="W212" s="216"/>
      <c r="X212" s="219"/>
    </row>
    <row r="213" spans="7:24" s="16" customFormat="1" ht="21" customHeight="1" thickBot="1" x14ac:dyDescent="0.25">
      <c r="G213" s="220">
        <f>P211</f>
        <v>30000</v>
      </c>
      <c r="H213" s="183"/>
      <c r="I213" s="215" t="s">
        <v>337</v>
      </c>
      <c r="J213" s="216"/>
      <c r="K213" s="216"/>
      <c r="L213" s="216"/>
      <c r="M213" s="216"/>
      <c r="N213" s="216"/>
      <c r="O213" s="217"/>
      <c r="P213" s="221"/>
      <c r="Q213" s="222"/>
      <c r="R213" s="215"/>
      <c r="S213" s="216"/>
      <c r="T213" s="216"/>
      <c r="U213" s="216"/>
      <c r="V213" s="216"/>
      <c r="W213" s="216"/>
      <c r="X213" s="219"/>
    </row>
    <row r="214" spans="7:24" s="16" customFormat="1" ht="21" customHeight="1" x14ac:dyDescent="0.2">
      <c r="G214" s="13"/>
      <c r="H214" s="13"/>
      <c r="I214" s="13"/>
      <c r="J214" s="13"/>
      <c r="K214" s="13"/>
      <c r="L214" s="13"/>
      <c r="M214" s="13"/>
      <c r="N214" s="13"/>
      <c r="O214" s="13"/>
      <c r="P214" s="13"/>
      <c r="Q214" s="13"/>
      <c r="R214" s="13"/>
      <c r="S214" s="13"/>
      <c r="T214" s="13"/>
      <c r="U214" s="13"/>
      <c r="V214" s="13"/>
      <c r="W214" s="13"/>
      <c r="X214" s="13"/>
    </row>
    <row r="215" spans="7:24" ht="21" customHeight="1" thickBot="1" x14ac:dyDescent="0.25">
      <c r="G215" s="237" t="s">
        <v>217</v>
      </c>
      <c r="H215" s="237"/>
      <c r="I215" s="237"/>
      <c r="J215" s="237"/>
      <c r="K215" s="237"/>
      <c r="L215" s="237"/>
      <c r="M215" s="237" t="s">
        <v>322</v>
      </c>
      <c r="N215" s="237"/>
      <c r="O215" s="237"/>
      <c r="P215" s="237"/>
      <c r="Q215" s="237"/>
      <c r="R215" s="237"/>
      <c r="S215" s="237"/>
      <c r="T215" s="237" t="s">
        <v>213</v>
      </c>
      <c r="U215" s="237"/>
      <c r="V215" s="237"/>
      <c r="W215" s="237"/>
      <c r="X215" s="237"/>
    </row>
    <row r="216" spans="7:24" ht="21" customHeight="1" thickTop="1" thickBot="1" x14ac:dyDescent="0.25">
      <c r="G216" s="238" t="s">
        <v>301</v>
      </c>
      <c r="H216" s="239"/>
      <c r="I216" s="241" t="s">
        <v>279</v>
      </c>
      <c r="J216" s="242"/>
      <c r="K216" s="243"/>
      <c r="L216" s="241" t="s">
        <v>302</v>
      </c>
      <c r="M216" s="243"/>
      <c r="N216" s="238" t="s">
        <v>215</v>
      </c>
      <c r="O216" s="244"/>
      <c r="P216" s="245" t="s">
        <v>301</v>
      </c>
      <c r="Q216" s="239"/>
      <c r="R216" s="238" t="s">
        <v>279</v>
      </c>
      <c r="S216" s="246"/>
      <c r="T216" s="239"/>
      <c r="U216" s="238" t="s">
        <v>302</v>
      </c>
      <c r="V216" s="239"/>
      <c r="W216" s="238" t="s">
        <v>215</v>
      </c>
      <c r="X216" s="239"/>
    </row>
    <row r="217" spans="7:24" ht="21" customHeight="1" thickTop="1" thickBot="1" x14ac:dyDescent="0.25">
      <c r="G217" s="220">
        <v>30000</v>
      </c>
      <c r="H217" s="183"/>
      <c r="I217" s="229" t="s">
        <v>221</v>
      </c>
      <c r="J217" s="230"/>
      <c r="K217" s="231"/>
      <c r="L217" s="232">
        <v>10</v>
      </c>
      <c r="M217" s="203"/>
      <c r="N217" s="236" t="s">
        <v>238</v>
      </c>
      <c r="O217" s="240"/>
      <c r="P217" s="220">
        <v>30000</v>
      </c>
      <c r="Q217" s="183"/>
      <c r="R217" s="233" t="s">
        <v>323</v>
      </c>
      <c r="S217" s="234"/>
      <c r="T217" s="235"/>
      <c r="U217" s="232">
        <v>5</v>
      </c>
      <c r="V217" s="203"/>
      <c r="W217" s="236" t="s">
        <v>233</v>
      </c>
      <c r="X217" s="203"/>
    </row>
    <row r="218" spans="7:24" s="16" customFormat="1" ht="21" customHeight="1" thickBot="1" x14ac:dyDescent="0.25">
      <c r="G218" s="218">
        <f>SUM(G216:H217)</f>
        <v>30000</v>
      </c>
      <c r="H218" s="110"/>
      <c r="I218" s="215" t="s">
        <v>294</v>
      </c>
      <c r="J218" s="216"/>
      <c r="K218" s="216"/>
      <c r="L218" s="216"/>
      <c r="M218" s="216"/>
      <c r="N218" s="216"/>
      <c r="O218" s="217"/>
      <c r="P218" s="218">
        <f>SUM(P216:Q217)</f>
        <v>30000</v>
      </c>
      <c r="Q218" s="110"/>
      <c r="R218" s="215" t="s">
        <v>294</v>
      </c>
      <c r="S218" s="216"/>
      <c r="T218" s="216"/>
      <c r="U218" s="216"/>
      <c r="V218" s="216"/>
      <c r="W218" s="216"/>
      <c r="X218" s="219"/>
    </row>
    <row r="219" spans="7:24" ht="21" customHeight="1" x14ac:dyDescent="0.2">
      <c r="G219" s="13"/>
      <c r="H219" s="13"/>
      <c r="I219" s="13"/>
      <c r="J219" s="13"/>
      <c r="K219" s="13"/>
      <c r="L219" s="13"/>
      <c r="M219" s="13"/>
      <c r="N219" s="13"/>
      <c r="O219" s="13"/>
      <c r="P219" s="13"/>
      <c r="Q219" s="13"/>
      <c r="R219" s="13"/>
      <c r="S219" s="13"/>
      <c r="T219" s="13"/>
      <c r="U219" s="13"/>
      <c r="V219" s="13"/>
      <c r="W219" s="13"/>
      <c r="X219" s="13"/>
    </row>
    <row r="220" spans="7:24" s="16" customFormat="1" ht="21" customHeight="1" x14ac:dyDescent="0.2">
      <c r="G220" s="13"/>
      <c r="H220" s="13"/>
      <c r="I220" s="13"/>
      <c r="J220" s="13"/>
      <c r="K220" s="13"/>
      <c r="L220" s="13"/>
      <c r="M220" s="13"/>
      <c r="N220" s="13"/>
      <c r="O220" s="13"/>
      <c r="P220" s="13"/>
      <c r="Q220" s="13"/>
      <c r="R220" s="13"/>
      <c r="S220" s="13"/>
      <c r="T220" s="13"/>
      <c r="U220" s="13"/>
      <c r="V220" s="13"/>
      <c r="W220" s="13"/>
      <c r="X220" s="13"/>
    </row>
    <row r="221" spans="7:24" ht="21" customHeight="1" thickBot="1" x14ac:dyDescent="0.25">
      <c r="G221" s="237" t="s">
        <v>217</v>
      </c>
      <c r="H221" s="237"/>
      <c r="I221" s="237"/>
      <c r="J221" s="237"/>
      <c r="K221" s="237"/>
      <c r="L221" s="237"/>
      <c r="M221" s="237" t="s">
        <v>324</v>
      </c>
      <c r="N221" s="237"/>
      <c r="O221" s="237"/>
      <c r="P221" s="237"/>
      <c r="Q221" s="237"/>
      <c r="R221" s="237"/>
      <c r="S221" s="237"/>
      <c r="T221" s="237" t="s">
        <v>213</v>
      </c>
      <c r="U221" s="237"/>
      <c r="V221" s="237"/>
      <c r="W221" s="237"/>
      <c r="X221" s="237"/>
    </row>
    <row r="222" spans="7:24" ht="21" customHeight="1" thickTop="1" thickBot="1" x14ac:dyDescent="0.25">
      <c r="G222" s="238" t="s">
        <v>301</v>
      </c>
      <c r="H222" s="239"/>
      <c r="I222" s="241" t="s">
        <v>279</v>
      </c>
      <c r="J222" s="242"/>
      <c r="K222" s="243"/>
      <c r="L222" s="241" t="s">
        <v>302</v>
      </c>
      <c r="M222" s="243"/>
      <c r="N222" s="238" t="s">
        <v>215</v>
      </c>
      <c r="O222" s="244"/>
      <c r="P222" s="245" t="s">
        <v>301</v>
      </c>
      <c r="Q222" s="239"/>
      <c r="R222" s="238" t="s">
        <v>279</v>
      </c>
      <c r="S222" s="246"/>
      <c r="T222" s="239"/>
      <c r="U222" s="238" t="s">
        <v>302</v>
      </c>
      <c r="V222" s="239"/>
      <c r="W222" s="238" t="s">
        <v>215</v>
      </c>
      <c r="X222" s="239"/>
    </row>
    <row r="223" spans="7:24" ht="21" customHeight="1" thickTop="1" x14ac:dyDescent="0.2">
      <c r="G223" s="220">
        <v>120000</v>
      </c>
      <c r="H223" s="183"/>
      <c r="I223" s="229" t="s">
        <v>221</v>
      </c>
      <c r="J223" s="230"/>
      <c r="K223" s="231"/>
      <c r="L223" s="232">
        <v>6</v>
      </c>
      <c r="M223" s="203"/>
      <c r="N223" s="236">
        <v>42742</v>
      </c>
      <c r="O223" s="240"/>
      <c r="P223" s="220"/>
      <c r="Q223" s="183"/>
      <c r="R223" s="233"/>
      <c r="S223" s="234"/>
      <c r="T223" s="235"/>
      <c r="U223" s="232"/>
      <c r="V223" s="203"/>
      <c r="W223" s="236"/>
      <c r="X223" s="203"/>
    </row>
    <row r="224" spans="7:24" ht="21" customHeight="1" thickBot="1" x14ac:dyDescent="0.25">
      <c r="G224" s="221"/>
      <c r="H224" s="222"/>
      <c r="I224" s="223"/>
      <c r="J224" s="224"/>
      <c r="K224" s="225"/>
      <c r="L224" s="226"/>
      <c r="M224" s="227"/>
      <c r="N224" s="226"/>
      <c r="O224" s="228"/>
      <c r="P224" s="221">
        <v>120000</v>
      </c>
      <c r="Q224" s="222"/>
      <c r="R224" s="223" t="s">
        <v>338</v>
      </c>
      <c r="S224" s="224"/>
      <c r="T224" s="225"/>
      <c r="U224" s="226"/>
      <c r="V224" s="227"/>
      <c r="W224" s="226" t="s">
        <v>339</v>
      </c>
      <c r="X224" s="227"/>
    </row>
    <row r="225" spans="7:24" s="16" customFormat="1" ht="21" customHeight="1" thickBot="1" x14ac:dyDescent="0.25">
      <c r="G225" s="218">
        <f>SUM(G223:H224)</f>
        <v>120000</v>
      </c>
      <c r="H225" s="110"/>
      <c r="I225" s="215" t="s">
        <v>294</v>
      </c>
      <c r="J225" s="216"/>
      <c r="K225" s="216"/>
      <c r="L225" s="216"/>
      <c r="M225" s="216"/>
      <c r="N225" s="216"/>
      <c r="O225" s="217"/>
      <c r="P225" s="218">
        <f>SUM(P223:Q224)</f>
        <v>120000</v>
      </c>
      <c r="Q225" s="110"/>
      <c r="R225" s="215" t="s">
        <v>294</v>
      </c>
      <c r="S225" s="216"/>
      <c r="T225" s="216"/>
      <c r="U225" s="216"/>
      <c r="V225" s="216"/>
      <c r="W225" s="216"/>
      <c r="X225" s="219"/>
    </row>
    <row r="226" spans="7:24" s="16" customFormat="1" ht="21" customHeight="1" thickBot="1" x14ac:dyDescent="0.25">
      <c r="G226" s="220">
        <f>P224</f>
        <v>120000</v>
      </c>
      <c r="H226" s="183"/>
      <c r="I226" s="215" t="s">
        <v>337</v>
      </c>
      <c r="J226" s="216"/>
      <c r="K226" s="216"/>
      <c r="L226" s="216"/>
      <c r="M226" s="216"/>
      <c r="N226" s="216"/>
      <c r="O226" s="217"/>
      <c r="P226" s="221"/>
      <c r="Q226" s="222"/>
      <c r="R226" s="215"/>
      <c r="S226" s="216"/>
      <c r="T226" s="216"/>
      <c r="U226" s="216"/>
      <c r="V226" s="216"/>
      <c r="W226" s="216"/>
      <c r="X226" s="219"/>
    </row>
    <row r="227" spans="7:24" ht="21" customHeight="1" thickBot="1" x14ac:dyDescent="0.25">
      <c r="G227" s="237" t="s">
        <v>217</v>
      </c>
      <c r="H227" s="237"/>
      <c r="I227" s="237"/>
      <c r="J227" s="237"/>
      <c r="K227" s="237"/>
      <c r="L227" s="237"/>
      <c r="M227" s="237" t="s">
        <v>340</v>
      </c>
      <c r="N227" s="237"/>
      <c r="O227" s="237"/>
      <c r="P227" s="237"/>
      <c r="Q227" s="237"/>
      <c r="R227" s="237"/>
      <c r="S227" s="237"/>
      <c r="T227" s="237" t="s">
        <v>213</v>
      </c>
      <c r="U227" s="237"/>
      <c r="V227" s="237"/>
      <c r="W227" s="237"/>
      <c r="X227" s="237"/>
    </row>
    <row r="228" spans="7:24" ht="21" customHeight="1" thickTop="1" thickBot="1" x14ac:dyDescent="0.25">
      <c r="G228" s="238" t="s">
        <v>301</v>
      </c>
      <c r="H228" s="239"/>
      <c r="I228" s="241" t="s">
        <v>279</v>
      </c>
      <c r="J228" s="242"/>
      <c r="K228" s="243"/>
      <c r="L228" s="241" t="s">
        <v>302</v>
      </c>
      <c r="M228" s="243"/>
      <c r="N228" s="238" t="s">
        <v>215</v>
      </c>
      <c r="O228" s="244"/>
      <c r="P228" s="245" t="s">
        <v>301</v>
      </c>
      <c r="Q228" s="239"/>
      <c r="R228" s="238" t="s">
        <v>279</v>
      </c>
      <c r="S228" s="246"/>
      <c r="T228" s="239"/>
      <c r="U228" s="238" t="s">
        <v>302</v>
      </c>
      <c r="V228" s="239"/>
      <c r="W228" s="238" t="s">
        <v>215</v>
      </c>
      <c r="X228" s="239"/>
    </row>
    <row r="229" spans="7:24" ht="21" customHeight="1" thickTop="1" x14ac:dyDescent="0.2">
      <c r="G229" s="220"/>
      <c r="H229" s="183"/>
      <c r="I229" s="229"/>
      <c r="J229" s="230"/>
      <c r="K229" s="231"/>
      <c r="L229" s="232"/>
      <c r="M229" s="203"/>
      <c r="N229" s="236"/>
      <c r="O229" s="240"/>
      <c r="P229" s="220">
        <v>70000</v>
      </c>
      <c r="Q229" s="183"/>
      <c r="R229" s="233" t="s">
        <v>326</v>
      </c>
      <c r="S229" s="234"/>
      <c r="T229" s="235"/>
      <c r="U229" s="232">
        <v>7</v>
      </c>
      <c r="V229" s="203"/>
      <c r="W229" s="236">
        <v>43015</v>
      </c>
      <c r="X229" s="203"/>
    </row>
    <row r="230" spans="7:24" ht="21" customHeight="1" x14ac:dyDescent="0.2">
      <c r="G230" s="220"/>
      <c r="H230" s="183"/>
      <c r="I230" s="233"/>
      <c r="J230" s="234"/>
      <c r="K230" s="235"/>
      <c r="L230" s="232"/>
      <c r="M230" s="203"/>
      <c r="N230" s="236"/>
      <c r="O230" s="240"/>
      <c r="P230" s="220">
        <v>45000</v>
      </c>
      <c r="Q230" s="183"/>
      <c r="R230" s="233" t="s">
        <v>327</v>
      </c>
      <c r="S230" s="234"/>
      <c r="T230" s="235"/>
      <c r="U230" s="232">
        <v>9</v>
      </c>
      <c r="V230" s="203"/>
      <c r="W230" s="232" t="s">
        <v>236</v>
      </c>
      <c r="X230" s="203"/>
    </row>
    <row r="231" spans="7:24" ht="21" customHeight="1" thickBot="1" x14ac:dyDescent="0.25">
      <c r="G231" s="221">
        <f>P232</f>
        <v>115000</v>
      </c>
      <c r="H231" s="222"/>
      <c r="I231" s="223" t="s">
        <v>338</v>
      </c>
      <c r="J231" s="224"/>
      <c r="K231" s="225"/>
      <c r="L231" s="226"/>
      <c r="M231" s="227"/>
      <c r="N231" s="226" t="s">
        <v>339</v>
      </c>
      <c r="O231" s="228"/>
      <c r="P231" s="221"/>
      <c r="Q231" s="222"/>
      <c r="R231" s="223"/>
      <c r="S231" s="224"/>
      <c r="T231" s="225"/>
      <c r="U231" s="226"/>
      <c r="V231" s="227"/>
      <c r="W231" s="226"/>
      <c r="X231" s="227"/>
    </row>
    <row r="232" spans="7:24" s="16" customFormat="1" ht="21" customHeight="1" thickBot="1" x14ac:dyDescent="0.25">
      <c r="G232" s="218">
        <f>SUM(G230:H231)</f>
        <v>115000</v>
      </c>
      <c r="H232" s="110"/>
      <c r="I232" s="215" t="s">
        <v>294</v>
      </c>
      <c r="J232" s="216"/>
      <c r="K232" s="216"/>
      <c r="L232" s="216"/>
      <c r="M232" s="216"/>
      <c r="N232" s="216"/>
      <c r="O232" s="217"/>
      <c r="P232" s="218">
        <f>SUM(P229:Q231)</f>
        <v>115000</v>
      </c>
      <c r="Q232" s="110"/>
      <c r="R232" s="215" t="s">
        <v>294</v>
      </c>
      <c r="S232" s="216"/>
      <c r="T232" s="216"/>
      <c r="U232" s="216"/>
      <c r="V232" s="216"/>
      <c r="W232" s="216"/>
      <c r="X232" s="219"/>
    </row>
    <row r="233" spans="7:24" s="16" customFormat="1" ht="21" customHeight="1" thickBot="1" x14ac:dyDescent="0.25">
      <c r="G233" s="220"/>
      <c r="H233" s="183"/>
      <c r="I233" s="215"/>
      <c r="J233" s="216"/>
      <c r="K233" s="216"/>
      <c r="L233" s="216"/>
      <c r="M233" s="216"/>
      <c r="N233" s="216"/>
      <c r="O233" s="217"/>
      <c r="P233" s="221">
        <f>G231</f>
        <v>115000</v>
      </c>
      <c r="Q233" s="222"/>
      <c r="R233" s="215" t="s">
        <v>337</v>
      </c>
      <c r="S233" s="216"/>
      <c r="T233" s="216"/>
      <c r="U233" s="216"/>
      <c r="V233" s="216"/>
      <c r="W233" s="216"/>
      <c r="X233" s="219"/>
    </row>
    <row r="234" spans="7:24" s="16" customFormat="1" ht="21" customHeight="1" x14ac:dyDescent="0.2">
      <c r="G234" s="13"/>
      <c r="H234" s="13"/>
      <c r="I234" s="13"/>
      <c r="J234" s="13"/>
      <c r="K234" s="13"/>
      <c r="L234" s="13"/>
      <c r="M234" s="13"/>
      <c r="N234" s="13"/>
      <c r="O234" s="13"/>
      <c r="P234" s="13"/>
      <c r="Q234" s="13"/>
      <c r="R234" s="13"/>
      <c r="S234" s="13"/>
      <c r="T234" s="13"/>
      <c r="U234" s="13"/>
      <c r="V234" s="13"/>
      <c r="W234" s="13"/>
      <c r="X234" s="13"/>
    </row>
    <row r="235" spans="7:24" ht="21" customHeight="1" thickBot="1" x14ac:dyDescent="0.25">
      <c r="G235" s="237" t="s">
        <v>217</v>
      </c>
      <c r="H235" s="237"/>
      <c r="I235" s="237"/>
      <c r="J235" s="237"/>
      <c r="K235" s="237"/>
      <c r="L235" s="237"/>
      <c r="M235" s="237" t="s">
        <v>328</v>
      </c>
      <c r="N235" s="237"/>
      <c r="O235" s="237"/>
      <c r="P235" s="237"/>
      <c r="Q235" s="237"/>
      <c r="R235" s="237"/>
      <c r="S235" s="237"/>
      <c r="T235" s="237" t="s">
        <v>213</v>
      </c>
      <c r="U235" s="237"/>
      <c r="V235" s="237"/>
      <c r="W235" s="237"/>
      <c r="X235" s="237"/>
    </row>
    <row r="236" spans="7:24" ht="21" customHeight="1" thickTop="1" thickBot="1" x14ac:dyDescent="0.25">
      <c r="G236" s="238" t="s">
        <v>301</v>
      </c>
      <c r="H236" s="239"/>
      <c r="I236" s="241" t="s">
        <v>279</v>
      </c>
      <c r="J236" s="242"/>
      <c r="K236" s="243"/>
      <c r="L236" s="241" t="s">
        <v>302</v>
      </c>
      <c r="M236" s="243"/>
      <c r="N236" s="238" t="s">
        <v>215</v>
      </c>
      <c r="O236" s="244"/>
      <c r="P236" s="245" t="s">
        <v>301</v>
      </c>
      <c r="Q236" s="239"/>
      <c r="R236" s="238" t="s">
        <v>279</v>
      </c>
      <c r="S236" s="246"/>
      <c r="T236" s="239"/>
      <c r="U236" s="238" t="s">
        <v>302</v>
      </c>
      <c r="V236" s="239"/>
      <c r="W236" s="238" t="s">
        <v>215</v>
      </c>
      <c r="X236" s="239"/>
    </row>
    <row r="237" spans="7:24" ht="21" customHeight="1" thickTop="1" x14ac:dyDescent="0.2">
      <c r="G237" s="220">
        <v>1500</v>
      </c>
      <c r="H237" s="183"/>
      <c r="I237" s="229" t="s">
        <v>234</v>
      </c>
      <c r="J237" s="230"/>
      <c r="K237" s="231"/>
      <c r="L237" s="232">
        <v>8</v>
      </c>
      <c r="M237" s="203"/>
      <c r="N237" s="236" t="s">
        <v>230</v>
      </c>
      <c r="O237" s="240"/>
      <c r="P237" s="220"/>
      <c r="Q237" s="183"/>
      <c r="R237" s="233"/>
      <c r="S237" s="234"/>
      <c r="T237" s="235"/>
      <c r="U237" s="232"/>
      <c r="V237" s="203"/>
      <c r="W237" s="236"/>
      <c r="X237" s="203"/>
    </row>
    <row r="238" spans="7:24" ht="21" customHeight="1" thickBot="1" x14ac:dyDescent="0.25">
      <c r="G238" s="221"/>
      <c r="H238" s="222"/>
      <c r="I238" s="223"/>
      <c r="J238" s="224"/>
      <c r="K238" s="225"/>
      <c r="L238" s="226"/>
      <c r="M238" s="227"/>
      <c r="N238" s="226"/>
      <c r="O238" s="228"/>
      <c r="P238" s="221">
        <f>G239</f>
        <v>1500</v>
      </c>
      <c r="Q238" s="222"/>
      <c r="R238" s="223" t="s">
        <v>338</v>
      </c>
      <c r="S238" s="224"/>
      <c r="T238" s="225"/>
      <c r="U238" s="226"/>
      <c r="V238" s="227"/>
      <c r="W238" s="226" t="s">
        <v>339</v>
      </c>
      <c r="X238" s="227"/>
    </row>
    <row r="239" spans="7:24" s="16" customFormat="1" ht="21" customHeight="1" thickBot="1" x14ac:dyDescent="0.25">
      <c r="G239" s="218">
        <f>SUM(G237:H238)</f>
        <v>1500</v>
      </c>
      <c r="H239" s="110"/>
      <c r="I239" s="215" t="s">
        <v>294</v>
      </c>
      <c r="J239" s="216"/>
      <c r="K239" s="216"/>
      <c r="L239" s="216"/>
      <c r="M239" s="216"/>
      <c r="N239" s="216"/>
      <c r="O239" s="217"/>
      <c r="P239" s="218">
        <f>SUM(P237:Q238)</f>
        <v>1500</v>
      </c>
      <c r="Q239" s="110"/>
      <c r="R239" s="215" t="s">
        <v>294</v>
      </c>
      <c r="S239" s="216"/>
      <c r="T239" s="216"/>
      <c r="U239" s="216"/>
      <c r="V239" s="216"/>
      <c r="W239" s="216"/>
      <c r="X239" s="219"/>
    </row>
    <row r="240" spans="7:24" s="16" customFormat="1" ht="21" customHeight="1" thickBot="1" x14ac:dyDescent="0.25">
      <c r="G240" s="220">
        <f>P238</f>
        <v>1500</v>
      </c>
      <c r="H240" s="183"/>
      <c r="I240" s="215" t="s">
        <v>337</v>
      </c>
      <c r="J240" s="216"/>
      <c r="K240" s="216"/>
      <c r="L240" s="216"/>
      <c r="M240" s="216"/>
      <c r="N240" s="216"/>
      <c r="O240" s="217"/>
      <c r="P240" s="221"/>
      <c r="Q240" s="222"/>
      <c r="R240" s="215"/>
      <c r="S240" s="216"/>
      <c r="T240" s="216"/>
      <c r="U240" s="216"/>
      <c r="V240" s="216"/>
      <c r="W240" s="216"/>
      <c r="X240" s="219"/>
    </row>
    <row r="241" spans="7:24" s="16" customFormat="1" ht="21" customHeight="1" x14ac:dyDescent="0.2">
      <c r="G241" s="13"/>
      <c r="H241" s="13"/>
      <c r="I241" s="13"/>
      <c r="J241" s="13"/>
      <c r="K241" s="13"/>
      <c r="L241" s="13"/>
      <c r="M241" s="13"/>
      <c r="N241" s="13"/>
      <c r="O241" s="13"/>
      <c r="P241" s="13"/>
      <c r="Q241" s="13"/>
      <c r="R241" s="13"/>
      <c r="S241" s="13"/>
      <c r="T241" s="13"/>
      <c r="U241" s="13"/>
      <c r="V241" s="13"/>
      <c r="W241" s="13"/>
      <c r="X241" s="13"/>
    </row>
    <row r="242" spans="7:24" ht="21" customHeight="1" thickBot="1" x14ac:dyDescent="0.25">
      <c r="G242" s="237" t="s">
        <v>217</v>
      </c>
      <c r="H242" s="237"/>
      <c r="I242" s="237"/>
      <c r="J242" s="237"/>
      <c r="K242" s="237"/>
      <c r="L242" s="237"/>
      <c r="M242" s="237" t="s">
        <v>329</v>
      </c>
      <c r="N242" s="237"/>
      <c r="O242" s="237"/>
      <c r="P242" s="237"/>
      <c r="Q242" s="237"/>
      <c r="R242" s="237"/>
      <c r="S242" s="237"/>
      <c r="T242" s="237" t="s">
        <v>213</v>
      </c>
      <c r="U242" s="237"/>
      <c r="V242" s="237"/>
      <c r="W242" s="237"/>
      <c r="X242" s="237"/>
    </row>
    <row r="243" spans="7:24" ht="21" customHeight="1" thickTop="1" thickBot="1" x14ac:dyDescent="0.25">
      <c r="G243" s="238" t="s">
        <v>301</v>
      </c>
      <c r="H243" s="239"/>
      <c r="I243" s="241" t="s">
        <v>279</v>
      </c>
      <c r="J243" s="242"/>
      <c r="K243" s="243"/>
      <c r="L243" s="241" t="s">
        <v>302</v>
      </c>
      <c r="M243" s="243"/>
      <c r="N243" s="238" t="s">
        <v>215</v>
      </c>
      <c r="O243" s="244"/>
      <c r="P243" s="245" t="s">
        <v>301</v>
      </c>
      <c r="Q243" s="239"/>
      <c r="R243" s="238" t="s">
        <v>279</v>
      </c>
      <c r="S243" s="246"/>
      <c r="T243" s="239"/>
      <c r="U243" s="238" t="s">
        <v>302</v>
      </c>
      <c r="V243" s="239"/>
      <c r="W243" s="238" t="s">
        <v>215</v>
      </c>
      <c r="X243" s="239"/>
    </row>
    <row r="244" spans="7:24" ht="21" customHeight="1" thickTop="1" x14ac:dyDescent="0.2">
      <c r="G244" s="220">
        <v>45000</v>
      </c>
      <c r="H244" s="183"/>
      <c r="I244" s="229" t="s">
        <v>229</v>
      </c>
      <c r="J244" s="230"/>
      <c r="K244" s="231"/>
      <c r="L244" s="232">
        <v>9</v>
      </c>
      <c r="M244" s="203"/>
      <c r="N244" s="236" t="s">
        <v>236</v>
      </c>
      <c r="O244" s="240"/>
      <c r="P244" s="220"/>
      <c r="Q244" s="183"/>
      <c r="R244" s="233"/>
      <c r="S244" s="234"/>
      <c r="T244" s="235"/>
      <c r="U244" s="232"/>
      <c r="V244" s="203"/>
      <c r="W244" s="236"/>
      <c r="X244" s="203"/>
    </row>
    <row r="245" spans="7:24" ht="21" customHeight="1" thickBot="1" x14ac:dyDescent="0.25">
      <c r="G245" s="221"/>
      <c r="H245" s="222"/>
      <c r="I245" s="223"/>
      <c r="J245" s="224"/>
      <c r="K245" s="225"/>
      <c r="L245" s="226"/>
      <c r="M245" s="227"/>
      <c r="N245" s="226"/>
      <c r="O245" s="228"/>
      <c r="P245" s="221">
        <f>G246</f>
        <v>45000</v>
      </c>
      <c r="Q245" s="222"/>
      <c r="R245" s="223" t="s">
        <v>338</v>
      </c>
      <c r="S245" s="224"/>
      <c r="T245" s="225"/>
      <c r="U245" s="226"/>
      <c r="V245" s="227"/>
      <c r="W245" s="226" t="s">
        <v>339</v>
      </c>
      <c r="X245" s="227"/>
    </row>
    <row r="246" spans="7:24" s="16" customFormat="1" ht="21" customHeight="1" thickBot="1" x14ac:dyDescent="0.25">
      <c r="G246" s="218">
        <f>SUM(G244:H245)</f>
        <v>45000</v>
      </c>
      <c r="H246" s="110"/>
      <c r="I246" s="215" t="s">
        <v>294</v>
      </c>
      <c r="J246" s="216"/>
      <c r="K246" s="216"/>
      <c r="L246" s="216"/>
      <c r="M246" s="216"/>
      <c r="N246" s="216"/>
      <c r="O246" s="217"/>
      <c r="P246" s="218">
        <f>SUM(P244:Q245)</f>
        <v>45000</v>
      </c>
      <c r="Q246" s="110"/>
      <c r="R246" s="215" t="s">
        <v>294</v>
      </c>
      <c r="S246" s="216"/>
      <c r="T246" s="216"/>
      <c r="U246" s="216"/>
      <c r="V246" s="216"/>
      <c r="W246" s="216"/>
      <c r="X246" s="219"/>
    </row>
    <row r="247" spans="7:24" s="16" customFormat="1" ht="21" customHeight="1" thickBot="1" x14ac:dyDescent="0.25">
      <c r="G247" s="220">
        <f>P245</f>
        <v>45000</v>
      </c>
      <c r="H247" s="183"/>
      <c r="I247" s="215" t="s">
        <v>337</v>
      </c>
      <c r="J247" s="216"/>
      <c r="K247" s="216"/>
      <c r="L247" s="216"/>
      <c r="M247" s="216"/>
      <c r="N247" s="216"/>
      <c r="O247" s="217"/>
      <c r="P247" s="221"/>
      <c r="Q247" s="222"/>
      <c r="R247" s="215"/>
      <c r="S247" s="216"/>
      <c r="T247" s="216"/>
      <c r="U247" s="216"/>
      <c r="V247" s="216"/>
      <c r="W247" s="216"/>
      <c r="X247" s="219"/>
    </row>
    <row r="248" spans="7:24" s="16" customFormat="1" ht="21" customHeight="1" x14ac:dyDescent="0.2">
      <c r="G248" s="13"/>
      <c r="H248" s="13"/>
      <c r="I248" s="13"/>
      <c r="J248" s="13"/>
      <c r="K248" s="13"/>
      <c r="L248" s="13"/>
      <c r="M248" s="13"/>
      <c r="N248" s="13"/>
      <c r="O248" s="13"/>
      <c r="P248" s="13"/>
      <c r="Q248" s="13"/>
      <c r="R248" s="13"/>
      <c r="S248" s="13"/>
      <c r="T248" s="13"/>
      <c r="U248" s="13"/>
      <c r="V248" s="13"/>
      <c r="W248" s="13"/>
      <c r="X248" s="13"/>
    </row>
    <row r="249" spans="7:24" ht="21" customHeight="1" thickBot="1" x14ac:dyDescent="0.25">
      <c r="G249" s="237" t="s">
        <v>217</v>
      </c>
      <c r="H249" s="237"/>
      <c r="I249" s="237"/>
      <c r="J249" s="237"/>
      <c r="K249" s="237"/>
      <c r="L249" s="237"/>
      <c r="M249" s="237" t="s">
        <v>330</v>
      </c>
      <c r="N249" s="237"/>
      <c r="O249" s="237"/>
      <c r="P249" s="237"/>
      <c r="Q249" s="237"/>
      <c r="R249" s="237"/>
      <c r="S249" s="237"/>
      <c r="T249" s="237" t="s">
        <v>213</v>
      </c>
      <c r="U249" s="237"/>
      <c r="V249" s="237"/>
      <c r="W249" s="237"/>
      <c r="X249" s="237"/>
    </row>
    <row r="250" spans="7:24" ht="21" customHeight="1" thickTop="1" thickBot="1" x14ac:dyDescent="0.25">
      <c r="G250" s="238" t="s">
        <v>301</v>
      </c>
      <c r="H250" s="239"/>
      <c r="I250" s="241" t="s">
        <v>279</v>
      </c>
      <c r="J250" s="242"/>
      <c r="K250" s="243"/>
      <c r="L250" s="241" t="s">
        <v>302</v>
      </c>
      <c r="M250" s="243"/>
      <c r="N250" s="238" t="s">
        <v>215</v>
      </c>
      <c r="O250" s="244"/>
      <c r="P250" s="245" t="s">
        <v>301</v>
      </c>
      <c r="Q250" s="239"/>
      <c r="R250" s="238" t="s">
        <v>279</v>
      </c>
      <c r="S250" s="246"/>
      <c r="T250" s="239"/>
      <c r="U250" s="238" t="s">
        <v>302</v>
      </c>
      <c r="V250" s="239"/>
      <c r="W250" s="238" t="s">
        <v>215</v>
      </c>
      <c r="X250" s="239"/>
    </row>
    <row r="251" spans="7:24" ht="21" customHeight="1" thickTop="1" x14ac:dyDescent="0.2">
      <c r="G251" s="220">
        <v>25000</v>
      </c>
      <c r="H251" s="183"/>
      <c r="I251" s="229" t="s">
        <v>221</v>
      </c>
      <c r="J251" s="230"/>
      <c r="K251" s="231"/>
      <c r="L251" s="232">
        <v>11</v>
      </c>
      <c r="M251" s="203"/>
      <c r="N251" s="236" t="s">
        <v>240</v>
      </c>
      <c r="O251" s="240"/>
      <c r="P251" s="220"/>
      <c r="Q251" s="183"/>
      <c r="R251" s="233"/>
      <c r="S251" s="234"/>
      <c r="T251" s="235"/>
      <c r="U251" s="232"/>
      <c r="V251" s="203"/>
      <c r="W251" s="236"/>
      <c r="X251" s="203"/>
    </row>
    <row r="252" spans="7:24" ht="21" customHeight="1" thickBot="1" x14ac:dyDescent="0.25">
      <c r="G252" s="221"/>
      <c r="H252" s="222"/>
      <c r="I252" s="223"/>
      <c r="J252" s="224"/>
      <c r="K252" s="225"/>
      <c r="L252" s="226"/>
      <c r="M252" s="227"/>
      <c r="N252" s="226"/>
      <c r="O252" s="228"/>
      <c r="P252" s="221">
        <f>G253</f>
        <v>25000</v>
      </c>
      <c r="Q252" s="222"/>
      <c r="R252" s="223" t="s">
        <v>338</v>
      </c>
      <c r="S252" s="224"/>
      <c r="T252" s="225"/>
      <c r="U252" s="226"/>
      <c r="V252" s="227"/>
      <c r="W252" s="226" t="s">
        <v>339</v>
      </c>
      <c r="X252" s="227"/>
    </row>
    <row r="253" spans="7:24" ht="21" customHeight="1" thickBot="1" x14ac:dyDescent="0.25">
      <c r="G253" s="218">
        <f>SUM(G251:H252)</f>
        <v>25000</v>
      </c>
      <c r="H253" s="110"/>
      <c r="I253" s="215" t="s">
        <v>294</v>
      </c>
      <c r="J253" s="216"/>
      <c r="K253" s="216"/>
      <c r="L253" s="216"/>
      <c r="M253" s="216"/>
      <c r="N253" s="216"/>
      <c r="O253" s="217"/>
      <c r="P253" s="218">
        <f>SUM(P251:Q252)</f>
        <v>25000</v>
      </c>
      <c r="Q253" s="110"/>
      <c r="R253" s="215" t="s">
        <v>294</v>
      </c>
      <c r="S253" s="216"/>
      <c r="T253" s="216"/>
      <c r="U253" s="216"/>
      <c r="V253" s="216"/>
      <c r="W253" s="216"/>
      <c r="X253" s="219"/>
    </row>
    <row r="254" spans="7:24" ht="21" customHeight="1" thickBot="1" x14ac:dyDescent="0.25">
      <c r="G254" s="220">
        <f>P252</f>
        <v>25000</v>
      </c>
      <c r="H254" s="183"/>
      <c r="I254" s="215" t="s">
        <v>337</v>
      </c>
      <c r="J254" s="216"/>
      <c r="K254" s="216"/>
      <c r="L254" s="216"/>
      <c r="M254" s="216"/>
      <c r="N254" s="216"/>
      <c r="O254" s="217"/>
      <c r="P254" s="221"/>
      <c r="Q254" s="222"/>
      <c r="R254" s="215"/>
      <c r="S254" s="216"/>
      <c r="T254" s="216"/>
      <c r="U254" s="216"/>
      <c r="V254" s="216"/>
      <c r="W254" s="216"/>
      <c r="X254" s="219"/>
    </row>
    <row r="255" spans="7:24" ht="21" customHeight="1" thickBot="1" x14ac:dyDescent="0.25"/>
    <row r="256" spans="7:24" ht="21" customHeight="1" x14ac:dyDescent="0.2">
      <c r="G256" s="269" t="s">
        <v>341</v>
      </c>
      <c r="H256" s="270"/>
      <c r="I256" s="270"/>
      <c r="J256" s="270"/>
      <c r="K256" s="270"/>
      <c r="L256" s="270"/>
      <c r="M256" s="270"/>
      <c r="N256" s="270"/>
      <c r="O256" s="270"/>
      <c r="P256" s="270"/>
      <c r="Q256" s="270"/>
      <c r="R256" s="270"/>
      <c r="S256" s="270"/>
      <c r="T256" s="270"/>
      <c r="U256" s="270"/>
      <c r="V256" s="270"/>
      <c r="W256" s="270"/>
      <c r="X256" s="271"/>
    </row>
    <row r="257" spans="7:26" ht="21" customHeight="1" thickBot="1" x14ac:dyDescent="0.25">
      <c r="G257" s="16"/>
      <c r="H257" s="16"/>
      <c r="I257" s="16"/>
      <c r="J257" s="16"/>
      <c r="K257" s="16"/>
      <c r="L257" s="16"/>
      <c r="M257" s="16"/>
      <c r="N257" s="16"/>
      <c r="O257" s="16"/>
      <c r="P257" s="16"/>
      <c r="Q257" s="16"/>
      <c r="R257" s="16"/>
      <c r="S257" s="16"/>
      <c r="T257" s="16"/>
      <c r="U257" s="16"/>
      <c r="V257" s="16"/>
      <c r="W257" s="16"/>
      <c r="X257" s="16"/>
    </row>
    <row r="258" spans="7:26" ht="21" customHeight="1" thickBot="1" x14ac:dyDescent="0.25">
      <c r="G258" s="263" t="s">
        <v>21</v>
      </c>
      <c r="H258" s="264"/>
      <c r="I258" s="264"/>
      <c r="J258" s="264"/>
      <c r="K258" s="264"/>
      <c r="L258" s="264"/>
      <c r="M258" s="264"/>
      <c r="N258" s="264"/>
      <c r="O258" s="264"/>
      <c r="P258" s="264"/>
      <c r="Q258" s="264"/>
      <c r="R258" s="264"/>
      <c r="S258" s="264"/>
      <c r="T258" s="264"/>
      <c r="U258" s="264"/>
      <c r="V258" s="264"/>
      <c r="W258" s="264"/>
      <c r="X258" s="265"/>
    </row>
    <row r="259" spans="7:26" s="16" customFormat="1" ht="21" customHeight="1" thickBot="1" x14ac:dyDescent="0.25"/>
    <row r="260" spans="7:26" ht="21" customHeight="1" x14ac:dyDescent="0.2">
      <c r="G260" s="269" t="s">
        <v>352</v>
      </c>
      <c r="H260" s="270"/>
      <c r="I260" s="270"/>
      <c r="J260" s="270"/>
      <c r="K260" s="270"/>
      <c r="L260" s="270"/>
      <c r="M260" s="270"/>
      <c r="N260" s="270"/>
      <c r="O260" s="270"/>
      <c r="P260" s="270"/>
      <c r="Q260" s="270"/>
      <c r="R260" s="270"/>
      <c r="S260" s="270"/>
      <c r="T260" s="270"/>
      <c r="U260" s="270"/>
      <c r="V260" s="270"/>
      <c r="W260" s="270"/>
      <c r="X260" s="271"/>
    </row>
    <row r="261" spans="7:26" s="16" customFormat="1" ht="21" customHeight="1" thickBot="1" x14ac:dyDescent="0.25"/>
    <row r="262" spans="7:26" ht="21" customHeight="1" x14ac:dyDescent="0.2">
      <c r="G262" s="320" t="s">
        <v>342</v>
      </c>
      <c r="H262" s="321"/>
      <c r="I262" s="321"/>
      <c r="J262" s="321"/>
      <c r="K262" s="321"/>
      <c r="L262" s="321"/>
      <c r="M262" s="321"/>
      <c r="N262" s="321"/>
      <c r="O262" s="322"/>
      <c r="P262" s="323" t="s">
        <v>343</v>
      </c>
      <c r="Q262" s="321"/>
      <c r="R262" s="321"/>
      <c r="S262" s="321"/>
      <c r="T262" s="321"/>
      <c r="U262" s="321"/>
      <c r="V262" s="321"/>
      <c r="W262" s="321"/>
      <c r="X262" s="324"/>
    </row>
    <row r="263" spans="7:26" ht="21" customHeight="1" x14ac:dyDescent="0.2">
      <c r="G263" s="325" t="s">
        <v>344</v>
      </c>
      <c r="H263" s="326"/>
      <c r="I263" s="327" t="s">
        <v>344</v>
      </c>
      <c r="J263" s="328"/>
      <c r="K263" s="327" t="s">
        <v>347</v>
      </c>
      <c r="L263" s="326"/>
      <c r="M263" s="326"/>
      <c r="N263" s="326"/>
      <c r="O263" s="342"/>
      <c r="P263" s="326" t="s">
        <v>348</v>
      </c>
      <c r="Q263" s="326"/>
      <c r="R263" s="327" t="s">
        <v>350</v>
      </c>
      <c r="S263" s="328"/>
      <c r="T263" s="327" t="s">
        <v>347</v>
      </c>
      <c r="U263" s="326"/>
      <c r="V263" s="326"/>
      <c r="W263" s="326"/>
      <c r="X263" s="344"/>
    </row>
    <row r="264" spans="7:26" ht="21" customHeight="1" thickBot="1" x14ac:dyDescent="0.25">
      <c r="G264" s="339" t="s">
        <v>345</v>
      </c>
      <c r="H264" s="209"/>
      <c r="I264" s="340" t="s">
        <v>346</v>
      </c>
      <c r="J264" s="341"/>
      <c r="K264" s="340"/>
      <c r="L264" s="181"/>
      <c r="M264" s="181"/>
      <c r="N264" s="181"/>
      <c r="O264" s="343"/>
      <c r="P264" s="181" t="s">
        <v>349</v>
      </c>
      <c r="Q264" s="181"/>
      <c r="R264" s="340" t="s">
        <v>351</v>
      </c>
      <c r="S264" s="341"/>
      <c r="T264" s="340"/>
      <c r="U264" s="181"/>
      <c r="V264" s="181"/>
      <c r="W264" s="181"/>
      <c r="X264" s="345"/>
    </row>
    <row r="265" spans="7:26" ht="21" customHeight="1" x14ac:dyDescent="0.2">
      <c r="G265" s="346">
        <f>G169+G170</f>
        <v>420000</v>
      </c>
      <c r="H265" s="330"/>
      <c r="I265" s="329">
        <f>P169+P170+P171+P172+P173+P174</f>
        <v>219000</v>
      </c>
      <c r="J265" s="330"/>
      <c r="K265" s="351" t="str">
        <f>M167</f>
        <v>حـــــ/ البنك</v>
      </c>
      <c r="L265" s="270"/>
      <c r="M265" s="270"/>
      <c r="N265" s="270"/>
      <c r="O265" s="353"/>
      <c r="P265" s="348">
        <f>G265-I265</f>
        <v>201000</v>
      </c>
      <c r="Q265" s="330"/>
      <c r="R265" s="349">
        <v>0</v>
      </c>
      <c r="S265" s="330"/>
      <c r="T265" s="351" t="str">
        <f>K265</f>
        <v>حـــــ/ البنك</v>
      </c>
      <c r="U265" s="270"/>
      <c r="V265" s="270"/>
      <c r="W265" s="270"/>
      <c r="X265" s="271"/>
      <c r="Y265" s="213">
        <f>P265</f>
        <v>201000</v>
      </c>
      <c r="Z265" s="214"/>
    </row>
    <row r="266" spans="7:26" ht="21" customHeight="1" x14ac:dyDescent="0.2">
      <c r="G266" s="347">
        <f>G182</f>
        <v>0</v>
      </c>
      <c r="H266" s="332"/>
      <c r="I266" s="331">
        <f>P182</f>
        <v>350000</v>
      </c>
      <c r="J266" s="332"/>
      <c r="K266" s="352" t="str">
        <f>M180</f>
        <v>حـــــ/ رأس المال</v>
      </c>
      <c r="L266" s="234"/>
      <c r="M266" s="234"/>
      <c r="N266" s="234"/>
      <c r="O266" s="354"/>
      <c r="P266" s="202">
        <v>0</v>
      </c>
      <c r="Q266" s="332"/>
      <c r="R266" s="331">
        <f>I266-G266</f>
        <v>350000</v>
      </c>
      <c r="S266" s="332"/>
      <c r="T266" s="352" t="str">
        <f>K266</f>
        <v>حـــــ/ رأس المال</v>
      </c>
      <c r="U266" s="234"/>
      <c r="V266" s="234"/>
      <c r="W266" s="234"/>
      <c r="X266" s="256"/>
      <c r="Y266" s="213">
        <f>R266</f>
        <v>350000</v>
      </c>
      <c r="Z266" s="214"/>
    </row>
    <row r="267" spans="7:26" ht="21" customHeight="1" x14ac:dyDescent="0.2">
      <c r="G267" s="347">
        <f>G189</f>
        <v>20000</v>
      </c>
      <c r="H267" s="332"/>
      <c r="I267" s="331">
        <f>P189</f>
        <v>0</v>
      </c>
      <c r="J267" s="332"/>
      <c r="K267" s="352" t="str">
        <f>M187</f>
        <v>حـــــ/ الإيجار</v>
      </c>
      <c r="L267" s="234"/>
      <c r="M267" s="234"/>
      <c r="N267" s="234"/>
      <c r="O267" s="354"/>
      <c r="P267" s="182">
        <f>G267-I267</f>
        <v>20000</v>
      </c>
      <c r="Q267" s="332"/>
      <c r="R267" s="350">
        <v>0</v>
      </c>
      <c r="S267" s="332"/>
      <c r="T267" s="352" t="str">
        <f t="shared" ref="T267:T276" si="1">K267</f>
        <v>حـــــ/ الإيجار</v>
      </c>
      <c r="U267" s="234"/>
      <c r="V267" s="234"/>
      <c r="W267" s="234"/>
      <c r="X267" s="256"/>
      <c r="Y267" s="213">
        <f>P267</f>
        <v>20000</v>
      </c>
      <c r="Z267" s="214"/>
    </row>
    <row r="268" spans="7:26" ht="21" customHeight="1" x14ac:dyDescent="0.2">
      <c r="G268" s="347">
        <f>G196</f>
        <v>15000</v>
      </c>
      <c r="H268" s="332"/>
      <c r="I268" s="331">
        <f>P196</f>
        <v>1500</v>
      </c>
      <c r="J268" s="332"/>
      <c r="K268" s="352" t="str">
        <f>M194</f>
        <v>حـــــ/ الصندوق</v>
      </c>
      <c r="L268" s="234"/>
      <c r="M268" s="234"/>
      <c r="N268" s="234"/>
      <c r="O268" s="354"/>
      <c r="P268" s="182">
        <f t="shared" ref="P268:P271" si="2">G268-I268</f>
        <v>13500</v>
      </c>
      <c r="Q268" s="332"/>
      <c r="R268" s="350">
        <v>0</v>
      </c>
      <c r="S268" s="332"/>
      <c r="T268" s="352" t="str">
        <f t="shared" si="1"/>
        <v>حـــــ/ الصندوق</v>
      </c>
      <c r="U268" s="234"/>
      <c r="V268" s="234"/>
      <c r="W268" s="234"/>
      <c r="X268" s="256"/>
      <c r="Y268" s="213">
        <f>P268</f>
        <v>13500</v>
      </c>
      <c r="Z268" s="214"/>
    </row>
    <row r="269" spans="7:26" ht="21" customHeight="1" x14ac:dyDescent="0.2">
      <c r="G269" s="347">
        <f>G203</f>
        <v>9000</v>
      </c>
      <c r="H269" s="332"/>
      <c r="I269" s="331">
        <f>P203</f>
        <v>0</v>
      </c>
      <c r="J269" s="332"/>
      <c r="K269" s="352" t="str">
        <f>M201</f>
        <v>حـــــ/ الاثاث</v>
      </c>
      <c r="L269" s="234"/>
      <c r="M269" s="234"/>
      <c r="N269" s="234"/>
      <c r="O269" s="354"/>
      <c r="P269" s="182">
        <f t="shared" si="2"/>
        <v>9000</v>
      </c>
      <c r="Q269" s="332"/>
      <c r="R269" s="350">
        <v>0</v>
      </c>
      <c r="S269" s="332"/>
      <c r="T269" s="352" t="str">
        <f t="shared" si="1"/>
        <v>حـــــ/ الاثاث</v>
      </c>
      <c r="U269" s="234"/>
      <c r="V269" s="234"/>
      <c r="W269" s="234"/>
      <c r="X269" s="256"/>
      <c r="Y269" s="213">
        <f>P269</f>
        <v>9000</v>
      </c>
      <c r="Z269" s="214"/>
    </row>
    <row r="270" spans="7:26" s="16" customFormat="1" ht="21" customHeight="1" x14ac:dyDescent="0.2">
      <c r="G270" s="347">
        <f>G210</f>
        <v>30000</v>
      </c>
      <c r="H270" s="332"/>
      <c r="I270" s="331">
        <f>P210</f>
        <v>0</v>
      </c>
      <c r="J270" s="332"/>
      <c r="K270" s="352" t="str">
        <f>M208</f>
        <v>حـــــ/ السيارة</v>
      </c>
      <c r="L270" s="234"/>
      <c r="M270" s="234"/>
      <c r="N270" s="234"/>
      <c r="O270" s="354"/>
      <c r="P270" s="182">
        <f t="shared" si="2"/>
        <v>30000</v>
      </c>
      <c r="Q270" s="332"/>
      <c r="R270" s="350">
        <v>0</v>
      </c>
      <c r="S270" s="332"/>
      <c r="T270" s="352" t="str">
        <f t="shared" si="1"/>
        <v>حـــــ/ السيارة</v>
      </c>
      <c r="U270" s="234"/>
      <c r="V270" s="234"/>
      <c r="W270" s="234"/>
      <c r="X270" s="256"/>
      <c r="Y270" s="213">
        <f>P270</f>
        <v>30000</v>
      </c>
      <c r="Z270" s="214"/>
    </row>
    <row r="271" spans="7:26" s="16" customFormat="1" ht="21" customHeight="1" x14ac:dyDescent="0.2">
      <c r="G271" s="347">
        <f>G217</f>
        <v>30000</v>
      </c>
      <c r="H271" s="332"/>
      <c r="I271" s="331">
        <f>P217</f>
        <v>30000</v>
      </c>
      <c r="J271" s="332"/>
      <c r="K271" s="352" t="str">
        <f>M215</f>
        <v>حـــــ/ شركة روبي للسيارت</v>
      </c>
      <c r="L271" s="234"/>
      <c r="M271" s="234"/>
      <c r="N271" s="234"/>
      <c r="O271" s="354"/>
      <c r="P271" s="182">
        <f t="shared" si="2"/>
        <v>0</v>
      </c>
      <c r="Q271" s="332"/>
      <c r="R271" s="350">
        <v>0</v>
      </c>
      <c r="S271" s="332"/>
      <c r="T271" s="352" t="str">
        <f t="shared" si="1"/>
        <v>حـــــ/ شركة روبي للسيارت</v>
      </c>
      <c r="U271" s="234"/>
      <c r="V271" s="234"/>
      <c r="W271" s="234"/>
      <c r="X271" s="256"/>
      <c r="Y271" s="213"/>
      <c r="Z271" s="214"/>
    </row>
    <row r="272" spans="7:26" s="16" customFormat="1" ht="21" customHeight="1" x14ac:dyDescent="0.2">
      <c r="G272" s="347">
        <f>G223</f>
        <v>120000</v>
      </c>
      <c r="H272" s="332"/>
      <c r="I272" s="331">
        <f>P223</f>
        <v>0</v>
      </c>
      <c r="J272" s="332"/>
      <c r="K272" s="352" t="str">
        <f>M221</f>
        <v>حـــــ/ المعدات</v>
      </c>
      <c r="L272" s="234"/>
      <c r="M272" s="234"/>
      <c r="N272" s="234"/>
      <c r="O272" s="354"/>
      <c r="P272" s="182">
        <f t="shared" ref="P272" si="3">G272-I272</f>
        <v>120000</v>
      </c>
      <c r="Q272" s="332"/>
      <c r="R272" s="350">
        <v>0</v>
      </c>
      <c r="S272" s="332"/>
      <c r="T272" s="352" t="str">
        <f t="shared" si="1"/>
        <v>حـــــ/ المعدات</v>
      </c>
      <c r="U272" s="234"/>
      <c r="V272" s="234"/>
      <c r="W272" s="234"/>
      <c r="X272" s="256"/>
      <c r="Y272" s="213">
        <f>P272</f>
        <v>120000</v>
      </c>
      <c r="Z272" s="214"/>
    </row>
    <row r="273" spans="3:26" s="16" customFormat="1" ht="21" customHeight="1" x14ac:dyDescent="0.2">
      <c r="G273" s="347">
        <f>G229</f>
        <v>0</v>
      </c>
      <c r="H273" s="332"/>
      <c r="I273" s="331">
        <f>P229+P230</f>
        <v>115000</v>
      </c>
      <c r="J273" s="332"/>
      <c r="K273" s="352" t="str">
        <f>M227</f>
        <v>حـــــ/ الإيرادات</v>
      </c>
      <c r="L273" s="234"/>
      <c r="M273" s="234"/>
      <c r="N273" s="234"/>
      <c r="O273" s="354"/>
      <c r="P273" s="202">
        <v>0</v>
      </c>
      <c r="Q273" s="332"/>
      <c r="R273" s="331">
        <f>I273-G273</f>
        <v>115000</v>
      </c>
      <c r="S273" s="332"/>
      <c r="T273" s="352" t="str">
        <f t="shared" si="1"/>
        <v>حـــــ/ الإيرادات</v>
      </c>
      <c r="U273" s="234"/>
      <c r="V273" s="234"/>
      <c r="W273" s="234"/>
      <c r="X273" s="256"/>
      <c r="Y273" s="213">
        <f>R273</f>
        <v>115000</v>
      </c>
      <c r="Z273" s="214"/>
    </row>
    <row r="274" spans="3:26" s="16" customFormat="1" ht="21" customHeight="1" x14ac:dyDescent="0.2">
      <c r="G274" s="347">
        <f>G237</f>
        <v>1500</v>
      </c>
      <c r="H274" s="332"/>
      <c r="I274" s="331">
        <f>P237</f>
        <v>0</v>
      </c>
      <c r="J274" s="332"/>
      <c r="K274" s="352" t="str">
        <f>M235</f>
        <v>حـــــ/ مصاريف الكهرباء</v>
      </c>
      <c r="L274" s="234"/>
      <c r="M274" s="234"/>
      <c r="N274" s="234"/>
      <c r="O274" s="354"/>
      <c r="P274" s="182">
        <f>G274-I274</f>
        <v>1500</v>
      </c>
      <c r="Q274" s="332"/>
      <c r="R274" s="350">
        <v>0</v>
      </c>
      <c r="S274" s="332"/>
      <c r="T274" s="352" t="str">
        <f t="shared" si="1"/>
        <v>حـــــ/ مصاريف الكهرباء</v>
      </c>
      <c r="U274" s="234"/>
      <c r="V274" s="234"/>
      <c r="W274" s="234"/>
      <c r="X274" s="256"/>
      <c r="Y274" s="213">
        <f>P274</f>
        <v>1500</v>
      </c>
      <c r="Z274" s="214"/>
    </row>
    <row r="275" spans="3:26" ht="21" customHeight="1" x14ac:dyDescent="0.2">
      <c r="G275" s="347">
        <f>G244</f>
        <v>45000</v>
      </c>
      <c r="H275" s="332"/>
      <c r="I275" s="331">
        <f>P244</f>
        <v>0</v>
      </c>
      <c r="J275" s="332"/>
      <c r="K275" s="352" t="str">
        <f>M242</f>
        <v>حـــــ/ مركز فاطمة الطبي</v>
      </c>
      <c r="L275" s="234"/>
      <c r="M275" s="234"/>
      <c r="N275" s="234"/>
      <c r="O275" s="354"/>
      <c r="P275" s="182">
        <f t="shared" ref="P275:P276" si="4">G275-I275</f>
        <v>45000</v>
      </c>
      <c r="Q275" s="332"/>
      <c r="R275" s="350">
        <v>0</v>
      </c>
      <c r="S275" s="332"/>
      <c r="T275" s="352" t="str">
        <f t="shared" si="1"/>
        <v>حـــــ/ مركز فاطمة الطبي</v>
      </c>
      <c r="U275" s="234"/>
      <c r="V275" s="234"/>
      <c r="W275" s="234"/>
      <c r="X275" s="256"/>
      <c r="Y275" s="213">
        <f>P275</f>
        <v>45000</v>
      </c>
      <c r="Z275" s="214"/>
    </row>
    <row r="276" spans="3:26" ht="21" customHeight="1" thickBot="1" x14ac:dyDescent="0.25">
      <c r="G276" s="347">
        <f>G251</f>
        <v>25000</v>
      </c>
      <c r="H276" s="332"/>
      <c r="I276" s="331">
        <f>P251</f>
        <v>0</v>
      </c>
      <c r="J276" s="332"/>
      <c r="K276" s="352" t="str">
        <f>M249</f>
        <v>حـــــ/ رواتب واجور</v>
      </c>
      <c r="L276" s="234"/>
      <c r="M276" s="234"/>
      <c r="N276" s="234"/>
      <c r="O276" s="354"/>
      <c r="P276" s="182">
        <f t="shared" si="4"/>
        <v>25000</v>
      </c>
      <c r="Q276" s="332"/>
      <c r="R276" s="350">
        <v>0</v>
      </c>
      <c r="S276" s="332"/>
      <c r="T276" s="352" t="str">
        <f t="shared" si="1"/>
        <v>حـــــ/ رواتب واجور</v>
      </c>
      <c r="U276" s="234"/>
      <c r="V276" s="234"/>
      <c r="W276" s="234"/>
      <c r="X276" s="256"/>
      <c r="Y276" s="213">
        <f>P276</f>
        <v>25000</v>
      </c>
      <c r="Z276" s="214"/>
    </row>
    <row r="277" spans="3:26" ht="21" customHeight="1" thickBot="1" x14ac:dyDescent="0.25">
      <c r="G277" s="333">
        <f>SUM(G265:H276)</f>
        <v>715500</v>
      </c>
      <c r="H277" s="334"/>
      <c r="I277" s="333">
        <f>SUM(I265:J276)</f>
        <v>715500</v>
      </c>
      <c r="J277" s="334"/>
      <c r="K277" s="335" t="s">
        <v>294</v>
      </c>
      <c r="L277" s="336"/>
      <c r="M277" s="336"/>
      <c r="N277" s="336"/>
      <c r="O277" s="337"/>
      <c r="P277" s="338">
        <f>SUM(P265:Q276)</f>
        <v>465000</v>
      </c>
      <c r="Q277" s="334"/>
      <c r="R277" s="333">
        <f>SUM(R265:S276)</f>
        <v>465000</v>
      </c>
      <c r="S277" s="334"/>
      <c r="T277" s="335" t="s">
        <v>294</v>
      </c>
      <c r="U277" s="336"/>
      <c r="V277" s="336"/>
      <c r="W277" s="336"/>
      <c r="X277" s="355"/>
      <c r="Y277" s="213"/>
      <c r="Z277" s="214"/>
    </row>
    <row r="278" spans="3:26" ht="21" customHeight="1" x14ac:dyDescent="0.2"/>
    <row r="279" spans="3:26" ht="21" customHeight="1" x14ac:dyDescent="0.2">
      <c r="C279" s="79"/>
      <c r="D279" s="80"/>
      <c r="E279" s="80"/>
      <c r="F279" s="80"/>
      <c r="G279" s="80"/>
      <c r="H279" s="80"/>
      <c r="I279" s="80"/>
      <c r="J279" s="80"/>
      <c r="K279" s="80"/>
      <c r="L279" s="80"/>
      <c r="M279" s="80"/>
      <c r="N279" s="80"/>
      <c r="O279" s="80"/>
      <c r="P279" s="80"/>
      <c r="Q279" s="80"/>
      <c r="R279" s="80"/>
      <c r="S279" s="80"/>
      <c r="T279" s="80"/>
      <c r="U279" s="80"/>
      <c r="V279" s="80"/>
      <c r="W279" s="80"/>
      <c r="X279" s="80"/>
      <c r="Y279" s="80"/>
    </row>
    <row r="280" spans="3:26" ht="21" customHeight="1" x14ac:dyDescent="0.2">
      <c r="C280" s="79"/>
      <c r="D280" s="80"/>
      <c r="E280" s="80"/>
      <c r="F280" s="80"/>
      <c r="G280" s="80"/>
      <c r="H280" s="80"/>
      <c r="I280" s="80"/>
      <c r="J280" s="80"/>
      <c r="K280" s="80"/>
      <c r="L280" s="80"/>
      <c r="M280" s="80"/>
      <c r="N280" s="80"/>
      <c r="O280" s="80"/>
      <c r="P280" s="80"/>
      <c r="Q280" s="80"/>
      <c r="R280" s="80"/>
      <c r="S280" s="80"/>
      <c r="T280" s="80"/>
      <c r="U280" s="80"/>
      <c r="V280" s="80"/>
      <c r="W280" s="80"/>
      <c r="X280" s="80"/>
      <c r="Y280" s="80"/>
    </row>
    <row r="281" spans="3:26" ht="21" customHeight="1" x14ac:dyDescent="0.2"/>
    <row r="282" spans="3:26" ht="21" customHeight="1" x14ac:dyDescent="0.2"/>
    <row r="283" spans="3:26" ht="21" customHeight="1" x14ac:dyDescent="0.2"/>
    <row r="284" spans="3:26" ht="21" customHeight="1" x14ac:dyDescent="0.2"/>
    <row r="285" spans="3:26" ht="21" customHeight="1" x14ac:dyDescent="0.2"/>
    <row r="286" spans="3:26" ht="21" customHeight="1" x14ac:dyDescent="0.2"/>
    <row r="287" spans="3:26" ht="21" customHeight="1" x14ac:dyDescent="0.2"/>
    <row r="288" spans="3:26" ht="21" customHeight="1" x14ac:dyDescent="0.2"/>
    <row r="289" ht="21" customHeight="1" x14ac:dyDescent="0.2"/>
    <row r="290" ht="21" customHeight="1" x14ac:dyDescent="0.2"/>
    <row r="291" ht="21" customHeight="1" x14ac:dyDescent="0.2"/>
    <row r="292" ht="21" customHeight="1" x14ac:dyDescent="0.2"/>
    <row r="293" ht="21" customHeight="1" x14ac:dyDescent="0.2"/>
    <row r="294" ht="21" customHeight="1" x14ac:dyDescent="0.2"/>
    <row r="295" ht="21" customHeight="1" x14ac:dyDescent="0.2"/>
    <row r="296" ht="21" customHeight="1" x14ac:dyDescent="0.2"/>
    <row r="297" ht="21" customHeight="1" x14ac:dyDescent="0.2"/>
    <row r="298" ht="21" customHeight="1" x14ac:dyDescent="0.2"/>
    <row r="299" ht="21" customHeight="1" x14ac:dyDescent="0.2"/>
    <row r="300" ht="21" customHeight="1" x14ac:dyDescent="0.2"/>
    <row r="301" ht="21" customHeight="1" x14ac:dyDescent="0.2"/>
    <row r="302" ht="21" customHeight="1" x14ac:dyDescent="0.2"/>
    <row r="303" ht="21" customHeight="1" x14ac:dyDescent="0.2"/>
    <row r="304" ht="21" customHeight="1" x14ac:dyDescent="0.2"/>
    <row r="305" ht="21" customHeight="1" x14ac:dyDescent="0.2"/>
    <row r="306" ht="21" customHeight="1" x14ac:dyDescent="0.2"/>
    <row r="307" ht="21" customHeight="1" x14ac:dyDescent="0.2"/>
    <row r="308" ht="21" customHeight="1" x14ac:dyDescent="0.2"/>
    <row r="309" ht="21" customHeight="1" x14ac:dyDescent="0.2"/>
    <row r="310" ht="21" customHeight="1" x14ac:dyDescent="0.2"/>
    <row r="311" ht="21" customHeight="1" x14ac:dyDescent="0.2"/>
    <row r="312" ht="21" customHeight="1" x14ac:dyDescent="0.2"/>
    <row r="313" ht="21" customHeight="1" x14ac:dyDescent="0.2"/>
    <row r="314" ht="21" customHeight="1" x14ac:dyDescent="0.2"/>
    <row r="315" ht="21" customHeight="1" x14ac:dyDescent="0.2"/>
    <row r="316" ht="21" customHeight="1" x14ac:dyDescent="0.2"/>
    <row r="317" ht="21" customHeight="1" x14ac:dyDescent="0.2"/>
    <row r="318" ht="21" customHeight="1" x14ac:dyDescent="0.2"/>
    <row r="319" ht="21" customHeight="1" x14ac:dyDescent="0.2"/>
    <row r="320" ht="21" customHeight="1" x14ac:dyDescent="0.2"/>
    <row r="321" ht="21" customHeight="1" x14ac:dyDescent="0.2"/>
    <row r="322" ht="21" customHeight="1" x14ac:dyDescent="0.2"/>
    <row r="323" ht="21" customHeight="1" x14ac:dyDescent="0.2"/>
    <row r="324" ht="21" customHeight="1" x14ac:dyDescent="0.2"/>
    <row r="325" ht="21" customHeight="1" x14ac:dyDescent="0.2"/>
    <row r="326" ht="21" customHeight="1" x14ac:dyDescent="0.2"/>
    <row r="327" ht="21" customHeight="1" x14ac:dyDescent="0.2"/>
    <row r="328" ht="21" customHeight="1" x14ac:dyDescent="0.2"/>
    <row r="329" ht="21" customHeight="1" x14ac:dyDescent="0.2"/>
    <row r="330" ht="21" customHeight="1" x14ac:dyDescent="0.2"/>
    <row r="331" ht="21" customHeight="1" x14ac:dyDescent="0.2"/>
    <row r="332" ht="21" customHeight="1" x14ac:dyDescent="0.2"/>
    <row r="333" ht="21" customHeight="1" x14ac:dyDescent="0.2"/>
    <row r="334" ht="21" customHeight="1" x14ac:dyDescent="0.2"/>
    <row r="335" ht="21" customHeight="1" x14ac:dyDescent="0.2"/>
    <row r="336" ht="21" customHeight="1" x14ac:dyDescent="0.2"/>
    <row r="337" ht="21" customHeight="1" x14ac:dyDescent="0.2"/>
    <row r="338" ht="21" customHeight="1" x14ac:dyDescent="0.2"/>
    <row r="339" ht="21" customHeight="1" x14ac:dyDescent="0.2"/>
    <row r="340" ht="21" customHeight="1" x14ac:dyDescent="0.2"/>
    <row r="341" ht="21" customHeight="1" x14ac:dyDescent="0.2"/>
    <row r="342" ht="21" customHeight="1" x14ac:dyDescent="0.2"/>
    <row r="343" ht="21" customHeight="1" x14ac:dyDescent="0.2"/>
    <row r="344" ht="21" customHeight="1" x14ac:dyDescent="0.2"/>
    <row r="345" ht="21" customHeight="1" x14ac:dyDescent="0.2"/>
    <row r="346" ht="21" customHeight="1" x14ac:dyDescent="0.2"/>
    <row r="347" ht="21" customHeight="1" x14ac:dyDescent="0.2"/>
    <row r="348" ht="21" customHeight="1" x14ac:dyDescent="0.2"/>
    <row r="349" ht="21" customHeight="1" x14ac:dyDescent="0.2"/>
    <row r="350" ht="21" customHeight="1" x14ac:dyDescent="0.2"/>
    <row r="351" ht="21" customHeight="1" x14ac:dyDescent="0.2"/>
    <row r="352" ht="21" customHeight="1" x14ac:dyDescent="0.2"/>
    <row r="353" ht="21" customHeight="1" x14ac:dyDescent="0.2"/>
    <row r="354" ht="21" customHeight="1" x14ac:dyDescent="0.2"/>
    <row r="355" ht="21" customHeight="1" x14ac:dyDescent="0.2"/>
    <row r="356" ht="21" customHeight="1" x14ac:dyDescent="0.2"/>
    <row r="357" ht="21" customHeight="1" x14ac:dyDescent="0.2"/>
    <row r="358" ht="21" customHeight="1" x14ac:dyDescent="0.2"/>
    <row r="359" ht="21" customHeight="1" x14ac:dyDescent="0.2"/>
    <row r="360" ht="21" customHeight="1" x14ac:dyDescent="0.2"/>
    <row r="361" ht="21" customHeight="1" x14ac:dyDescent="0.2"/>
    <row r="362" ht="21" customHeight="1" x14ac:dyDescent="0.2"/>
    <row r="363" ht="21" customHeight="1" x14ac:dyDescent="0.2"/>
    <row r="364" ht="21" customHeight="1" x14ac:dyDescent="0.2"/>
    <row r="365" ht="21" customHeight="1" x14ac:dyDescent="0.2"/>
    <row r="366" ht="21" customHeight="1" x14ac:dyDescent="0.2"/>
    <row r="367" ht="21" customHeight="1" x14ac:dyDescent="0.2"/>
    <row r="368" ht="21" customHeight="1" x14ac:dyDescent="0.2"/>
    <row r="369" ht="21" customHeight="1" x14ac:dyDescent="0.2"/>
    <row r="370" ht="21" customHeight="1" x14ac:dyDescent="0.2"/>
    <row r="371" ht="21" customHeight="1" x14ac:dyDescent="0.2"/>
    <row r="372" ht="21" customHeight="1" x14ac:dyDescent="0.2"/>
    <row r="373" ht="21" customHeight="1" x14ac:dyDescent="0.2"/>
    <row r="374" ht="21" customHeight="1" x14ac:dyDescent="0.2"/>
    <row r="375" ht="21" customHeight="1" x14ac:dyDescent="0.2"/>
    <row r="376" ht="21" customHeight="1" x14ac:dyDescent="0.2"/>
    <row r="377" ht="21" customHeight="1" x14ac:dyDescent="0.2"/>
    <row r="378" ht="21" customHeight="1" x14ac:dyDescent="0.2"/>
    <row r="379" ht="21" customHeight="1" x14ac:dyDescent="0.2"/>
    <row r="380" ht="21" customHeight="1" x14ac:dyDescent="0.2"/>
    <row r="381" ht="21" customHeight="1" x14ac:dyDescent="0.2"/>
    <row r="382" ht="21" customHeight="1" x14ac:dyDescent="0.2"/>
    <row r="383" ht="21" customHeight="1" x14ac:dyDescent="0.2"/>
    <row r="384" ht="21" customHeight="1" x14ac:dyDescent="0.2"/>
    <row r="385" ht="21" customHeight="1" x14ac:dyDescent="0.2"/>
    <row r="386" ht="21" customHeight="1" x14ac:dyDescent="0.2"/>
    <row r="387" ht="21" customHeight="1" x14ac:dyDescent="0.2"/>
    <row r="388" ht="21" customHeight="1" x14ac:dyDescent="0.2"/>
    <row r="389" ht="21" customHeight="1" x14ac:dyDescent="0.2"/>
    <row r="390" ht="21" customHeight="1" x14ac:dyDescent="0.2"/>
    <row r="391" ht="21" customHeight="1" x14ac:dyDescent="0.2"/>
    <row r="392" ht="21" customHeight="1" x14ac:dyDescent="0.2"/>
    <row r="393" ht="21" customHeight="1" x14ac:dyDescent="0.2"/>
    <row r="394" ht="21" customHeight="1" x14ac:dyDescent="0.2"/>
    <row r="395" ht="21" customHeight="1" x14ac:dyDescent="0.2"/>
    <row r="396" ht="21" customHeight="1" x14ac:dyDescent="0.2"/>
    <row r="397" ht="21" customHeight="1" x14ac:dyDescent="0.2"/>
    <row r="398" ht="21" customHeight="1" x14ac:dyDescent="0.2"/>
    <row r="399" ht="21" customHeight="1" x14ac:dyDescent="0.2"/>
    <row r="400" ht="21" customHeight="1" x14ac:dyDescent="0.2"/>
    <row r="401" ht="21" customHeight="1" x14ac:dyDescent="0.2"/>
    <row r="402" ht="21" customHeight="1" x14ac:dyDescent="0.2"/>
    <row r="403" ht="21" customHeight="1" x14ac:dyDescent="0.2"/>
    <row r="404" ht="21" customHeight="1" x14ac:dyDescent="0.2"/>
    <row r="405" ht="21" customHeight="1" x14ac:dyDescent="0.2"/>
    <row r="406" ht="21" customHeight="1" x14ac:dyDescent="0.2"/>
    <row r="407" ht="21" customHeight="1" x14ac:dyDescent="0.2"/>
    <row r="408" ht="21" customHeight="1" x14ac:dyDescent="0.2"/>
    <row r="409" ht="21" customHeight="1" x14ac:dyDescent="0.2"/>
    <row r="410" ht="21" customHeight="1" x14ac:dyDescent="0.2"/>
    <row r="411" ht="21" customHeight="1" x14ac:dyDescent="0.2"/>
    <row r="412" ht="21" customHeight="1" x14ac:dyDescent="0.2"/>
    <row r="413" ht="21" customHeight="1" x14ac:dyDescent="0.2"/>
    <row r="414" ht="21" customHeight="1" x14ac:dyDescent="0.2"/>
    <row r="415" ht="21" customHeight="1" x14ac:dyDescent="0.2"/>
    <row r="416" ht="21" customHeight="1" x14ac:dyDescent="0.2"/>
    <row r="417" ht="21" customHeight="1" x14ac:dyDescent="0.2"/>
    <row r="418" ht="21" customHeight="1" x14ac:dyDescent="0.2"/>
    <row r="419" ht="21" customHeight="1" x14ac:dyDescent="0.2"/>
    <row r="420" ht="21" customHeight="1" x14ac:dyDescent="0.2"/>
    <row r="421" ht="21" customHeight="1" x14ac:dyDescent="0.2"/>
    <row r="422" ht="21" customHeight="1" x14ac:dyDescent="0.2"/>
    <row r="423" ht="21" customHeight="1" x14ac:dyDescent="0.2"/>
    <row r="424" ht="21" customHeight="1" x14ac:dyDescent="0.2"/>
    <row r="425" ht="21" customHeight="1" x14ac:dyDescent="0.2"/>
    <row r="426" ht="21" customHeight="1" x14ac:dyDescent="0.2"/>
    <row r="427" ht="21" customHeight="1" x14ac:dyDescent="0.2"/>
    <row r="428" ht="21" customHeight="1" x14ac:dyDescent="0.2"/>
    <row r="429" ht="21" customHeight="1" x14ac:dyDescent="0.2"/>
    <row r="430" ht="21" customHeight="1" x14ac:dyDescent="0.2"/>
    <row r="431" ht="21" customHeight="1" x14ac:dyDescent="0.2"/>
    <row r="432" ht="21" customHeight="1" x14ac:dyDescent="0.2"/>
    <row r="433" ht="21" customHeight="1" x14ac:dyDescent="0.2"/>
    <row r="434" ht="21" customHeight="1" x14ac:dyDescent="0.2"/>
    <row r="435" ht="21" customHeight="1" x14ac:dyDescent="0.2"/>
    <row r="436" ht="21" customHeight="1" x14ac:dyDescent="0.2"/>
    <row r="437" ht="21" customHeight="1" x14ac:dyDescent="0.2"/>
    <row r="438" ht="21" customHeight="1" x14ac:dyDescent="0.2"/>
    <row r="439" ht="21" customHeight="1" x14ac:dyDescent="0.2"/>
    <row r="440" ht="21" customHeight="1" x14ac:dyDescent="0.2"/>
    <row r="441" ht="21" customHeight="1" x14ac:dyDescent="0.2"/>
    <row r="442" ht="21" customHeight="1" x14ac:dyDescent="0.2"/>
    <row r="443" ht="21" customHeight="1" x14ac:dyDescent="0.2"/>
    <row r="444" ht="21" customHeight="1" x14ac:dyDescent="0.2"/>
    <row r="445" ht="21" customHeight="1" x14ac:dyDescent="0.2"/>
    <row r="446" ht="21" customHeight="1" x14ac:dyDescent="0.2"/>
    <row r="447" ht="21" customHeight="1" x14ac:dyDescent="0.2"/>
    <row r="448" ht="21" customHeight="1" x14ac:dyDescent="0.2"/>
    <row r="449" ht="21" customHeight="1" x14ac:dyDescent="0.2"/>
    <row r="450" ht="21" customHeight="1" x14ac:dyDescent="0.2"/>
    <row r="451" ht="21" customHeight="1" x14ac:dyDescent="0.2"/>
    <row r="452" ht="21" customHeight="1" x14ac:dyDescent="0.2"/>
    <row r="453" ht="21" customHeight="1" x14ac:dyDescent="0.2"/>
    <row r="454" ht="21" customHeight="1" x14ac:dyDescent="0.2"/>
    <row r="455" ht="21" customHeight="1" x14ac:dyDescent="0.2"/>
    <row r="456" ht="21" customHeight="1" x14ac:dyDescent="0.2"/>
    <row r="457" ht="21" customHeight="1" x14ac:dyDescent="0.2"/>
    <row r="458" ht="21" customHeight="1" x14ac:dyDescent="0.2"/>
    <row r="459" ht="21" customHeight="1" x14ac:dyDescent="0.2"/>
    <row r="460" ht="21" customHeight="1" x14ac:dyDescent="0.2"/>
    <row r="461" ht="21" customHeight="1" x14ac:dyDescent="0.2"/>
    <row r="462" ht="21" customHeight="1" x14ac:dyDescent="0.2"/>
    <row r="463" ht="21" customHeight="1" x14ac:dyDescent="0.2"/>
    <row r="464" ht="21" customHeight="1" x14ac:dyDescent="0.2"/>
    <row r="465" ht="21" customHeight="1" x14ac:dyDescent="0.2"/>
    <row r="466" ht="21" customHeight="1" x14ac:dyDescent="0.2"/>
    <row r="467" ht="21" customHeight="1" x14ac:dyDescent="0.2"/>
    <row r="468" ht="21" customHeight="1" x14ac:dyDescent="0.2"/>
    <row r="469" ht="21" customHeight="1" x14ac:dyDescent="0.2"/>
    <row r="470" ht="21" customHeight="1" x14ac:dyDescent="0.2"/>
    <row r="471" ht="21" customHeight="1" x14ac:dyDescent="0.2"/>
    <row r="472" ht="21" customHeight="1" x14ac:dyDescent="0.2"/>
    <row r="473" ht="21" customHeight="1" x14ac:dyDescent="0.2"/>
    <row r="474" ht="21" customHeight="1" x14ac:dyDescent="0.2"/>
    <row r="475" ht="21" customHeight="1" x14ac:dyDescent="0.2"/>
    <row r="476" ht="21" customHeight="1" x14ac:dyDescent="0.2"/>
    <row r="477" ht="21" customHeight="1" x14ac:dyDescent="0.2"/>
    <row r="478" ht="21" customHeight="1" x14ac:dyDescent="0.2"/>
    <row r="479" ht="21" customHeight="1" x14ac:dyDescent="0.2"/>
    <row r="480" ht="21" customHeight="1" x14ac:dyDescent="0.2"/>
    <row r="481" ht="21" customHeight="1" x14ac:dyDescent="0.2"/>
    <row r="482" ht="21" customHeight="1" x14ac:dyDescent="0.2"/>
    <row r="483" ht="21" customHeight="1" x14ac:dyDescent="0.2"/>
    <row r="484" ht="21" customHeight="1" x14ac:dyDescent="0.2"/>
    <row r="485" ht="21" customHeight="1" x14ac:dyDescent="0.2"/>
    <row r="486" ht="21" customHeight="1" x14ac:dyDescent="0.2"/>
    <row r="487" ht="21" customHeight="1" x14ac:dyDescent="0.2"/>
    <row r="488" ht="21" customHeight="1" x14ac:dyDescent="0.2"/>
    <row r="489" ht="21" customHeight="1" x14ac:dyDescent="0.2"/>
    <row r="490" ht="21" customHeight="1" x14ac:dyDescent="0.2"/>
    <row r="491" ht="21" customHeight="1" x14ac:dyDescent="0.2"/>
    <row r="492" ht="21" customHeight="1" x14ac:dyDescent="0.2"/>
    <row r="493" ht="21" customHeight="1" x14ac:dyDescent="0.2"/>
    <row r="494" ht="21" customHeight="1" x14ac:dyDescent="0.2"/>
    <row r="495" ht="21" customHeight="1" x14ac:dyDescent="0.2"/>
    <row r="496" ht="21" customHeight="1" x14ac:dyDescent="0.2"/>
    <row r="497" ht="21" customHeight="1" x14ac:dyDescent="0.2"/>
    <row r="498" ht="21" customHeight="1" x14ac:dyDescent="0.2"/>
    <row r="499" ht="21" customHeight="1" x14ac:dyDescent="0.2"/>
    <row r="500" ht="21" customHeight="1" x14ac:dyDescent="0.2"/>
    <row r="501" ht="21" customHeight="1" x14ac:dyDescent="0.2"/>
    <row r="502" ht="21" customHeight="1" x14ac:dyDescent="0.2"/>
    <row r="503" ht="21" customHeight="1" x14ac:dyDescent="0.2"/>
    <row r="504" ht="21" customHeight="1" x14ac:dyDescent="0.2"/>
    <row r="505" ht="21" customHeight="1" x14ac:dyDescent="0.2"/>
    <row r="506" ht="21" customHeight="1" x14ac:dyDescent="0.2"/>
    <row r="507" ht="21" customHeight="1" x14ac:dyDescent="0.2"/>
    <row r="508" ht="21" customHeight="1" x14ac:dyDescent="0.2"/>
    <row r="509" ht="21" customHeight="1" x14ac:dyDescent="0.2"/>
    <row r="510" ht="21" customHeight="1" x14ac:dyDescent="0.2"/>
    <row r="511" ht="21" customHeight="1" x14ac:dyDescent="0.2"/>
    <row r="512" ht="21" customHeight="1" x14ac:dyDescent="0.2"/>
    <row r="513" ht="21" customHeight="1" x14ac:dyDescent="0.2"/>
    <row r="514" ht="21" customHeight="1" x14ac:dyDescent="0.2"/>
    <row r="515" ht="21" customHeight="1" x14ac:dyDescent="0.2"/>
    <row r="516" ht="21" customHeight="1" x14ac:dyDescent="0.2"/>
    <row r="517" ht="21" customHeight="1" x14ac:dyDescent="0.2"/>
    <row r="518" ht="21" customHeight="1" x14ac:dyDescent="0.2"/>
    <row r="519" ht="21" customHeight="1" x14ac:dyDescent="0.2"/>
    <row r="520" ht="21" customHeight="1" x14ac:dyDescent="0.2"/>
    <row r="521" ht="21" customHeight="1" x14ac:dyDescent="0.2"/>
    <row r="522" ht="21" customHeight="1" x14ac:dyDescent="0.2"/>
    <row r="523" ht="21" customHeight="1" x14ac:dyDescent="0.2"/>
    <row r="524" ht="21" customHeight="1" x14ac:dyDescent="0.2"/>
    <row r="525" ht="21" customHeight="1" x14ac:dyDescent="0.2"/>
    <row r="526" ht="21" customHeight="1" x14ac:dyDescent="0.2"/>
    <row r="527" ht="21" customHeight="1" x14ac:dyDescent="0.2"/>
    <row r="528" ht="21" customHeight="1" x14ac:dyDescent="0.2"/>
    <row r="529" ht="21" customHeight="1" x14ac:dyDescent="0.2"/>
    <row r="530" ht="21" customHeight="1" x14ac:dyDescent="0.2"/>
    <row r="531" ht="21" customHeight="1" x14ac:dyDescent="0.2"/>
    <row r="532" ht="21" customHeight="1" x14ac:dyDescent="0.2"/>
    <row r="533" ht="21" customHeight="1" x14ac:dyDescent="0.2"/>
    <row r="534" ht="21" customHeight="1" x14ac:dyDescent="0.2"/>
    <row r="535" ht="21" customHeight="1" x14ac:dyDescent="0.2"/>
    <row r="536" ht="21" customHeight="1" x14ac:dyDescent="0.2"/>
    <row r="537" ht="21" customHeight="1" x14ac:dyDescent="0.2"/>
    <row r="538" ht="21" customHeight="1" x14ac:dyDescent="0.2"/>
    <row r="539" ht="21" customHeight="1" x14ac:dyDescent="0.2"/>
    <row r="540" ht="21" customHeight="1" x14ac:dyDescent="0.2"/>
    <row r="541" ht="21" customHeight="1" x14ac:dyDescent="0.2"/>
    <row r="542" ht="21" customHeight="1" x14ac:dyDescent="0.2"/>
    <row r="543" ht="21" customHeight="1" x14ac:dyDescent="0.2"/>
    <row r="544" ht="21" customHeight="1" x14ac:dyDescent="0.2"/>
    <row r="545" ht="21" customHeight="1" x14ac:dyDescent="0.2"/>
    <row r="546" ht="21" customHeight="1" x14ac:dyDescent="0.2"/>
    <row r="547" ht="21" customHeight="1" x14ac:dyDescent="0.2"/>
    <row r="548" ht="21" customHeight="1" x14ac:dyDescent="0.2"/>
    <row r="549" ht="21" customHeight="1" x14ac:dyDescent="0.2"/>
    <row r="550" ht="21" customHeight="1" x14ac:dyDescent="0.2"/>
    <row r="551" ht="21" customHeight="1" x14ac:dyDescent="0.2"/>
    <row r="552" ht="21" customHeight="1" x14ac:dyDescent="0.2"/>
    <row r="553" ht="21" customHeight="1" x14ac:dyDescent="0.2"/>
    <row r="554" ht="21" customHeight="1" x14ac:dyDescent="0.2"/>
    <row r="555" ht="21" customHeight="1" x14ac:dyDescent="0.2"/>
    <row r="556" ht="21" customHeight="1" x14ac:dyDescent="0.2"/>
    <row r="557" ht="21" customHeight="1" x14ac:dyDescent="0.2"/>
    <row r="558" ht="21" customHeight="1" x14ac:dyDescent="0.2"/>
    <row r="559" ht="21" customHeight="1" x14ac:dyDescent="0.2"/>
    <row r="560" ht="21" customHeight="1" x14ac:dyDescent="0.2"/>
    <row r="561" ht="21" customHeight="1" x14ac:dyDescent="0.2"/>
    <row r="562" ht="21" customHeight="1" x14ac:dyDescent="0.2"/>
    <row r="563" ht="21" customHeight="1" x14ac:dyDescent="0.2"/>
    <row r="564" ht="21" customHeight="1" x14ac:dyDescent="0.2"/>
    <row r="565" ht="21" customHeight="1" x14ac:dyDescent="0.2"/>
    <row r="566" ht="21" customHeight="1" x14ac:dyDescent="0.2"/>
    <row r="567" ht="21" customHeight="1" x14ac:dyDescent="0.2"/>
    <row r="568" ht="21" customHeight="1" x14ac:dyDescent="0.2"/>
    <row r="569" ht="21" customHeight="1" x14ac:dyDescent="0.2"/>
    <row r="570" ht="21" customHeight="1" x14ac:dyDescent="0.2"/>
    <row r="571" ht="21" customHeight="1" x14ac:dyDescent="0.2"/>
    <row r="572" ht="21" customHeight="1" x14ac:dyDescent="0.2"/>
    <row r="573" ht="21" customHeight="1" x14ac:dyDescent="0.2"/>
    <row r="574" ht="21" customHeight="1" x14ac:dyDescent="0.2"/>
    <row r="575" ht="21" customHeight="1" x14ac:dyDescent="0.2"/>
    <row r="576" ht="21" customHeight="1" x14ac:dyDescent="0.2"/>
    <row r="577" ht="21" customHeight="1" x14ac:dyDescent="0.2"/>
    <row r="578" ht="21" customHeight="1" x14ac:dyDescent="0.2"/>
    <row r="579" ht="21" customHeight="1" x14ac:dyDescent="0.2"/>
    <row r="580" ht="21" customHeight="1" x14ac:dyDescent="0.2"/>
    <row r="581" ht="21" customHeight="1" x14ac:dyDescent="0.2"/>
    <row r="582" ht="21" customHeight="1" x14ac:dyDescent="0.2"/>
    <row r="583" ht="21" customHeight="1" x14ac:dyDescent="0.2"/>
    <row r="584" ht="21" customHeight="1" x14ac:dyDescent="0.2"/>
    <row r="585" ht="21" customHeight="1" x14ac:dyDescent="0.2"/>
    <row r="586" ht="21" customHeight="1" x14ac:dyDescent="0.2"/>
    <row r="587" ht="21" customHeight="1" x14ac:dyDescent="0.2"/>
    <row r="588" ht="21" customHeight="1" x14ac:dyDescent="0.2"/>
    <row r="589" ht="21" customHeight="1" x14ac:dyDescent="0.2"/>
    <row r="590" ht="21" customHeight="1" x14ac:dyDescent="0.2"/>
    <row r="591" ht="21" customHeight="1" x14ac:dyDescent="0.2"/>
    <row r="592" ht="21" customHeight="1" x14ac:dyDescent="0.2"/>
    <row r="593" ht="21" customHeight="1" x14ac:dyDescent="0.2"/>
    <row r="594" ht="21" customHeight="1" x14ac:dyDescent="0.2"/>
    <row r="595" ht="21" customHeight="1" x14ac:dyDescent="0.2"/>
    <row r="596" ht="21" customHeight="1" x14ac:dyDescent="0.2"/>
    <row r="597" ht="21" customHeight="1" x14ac:dyDescent="0.2"/>
    <row r="598" ht="21" customHeight="1" x14ac:dyDescent="0.2"/>
    <row r="599" ht="21" customHeight="1" x14ac:dyDescent="0.2"/>
    <row r="600" ht="21" customHeight="1" x14ac:dyDescent="0.2"/>
    <row r="601" ht="21" customHeight="1" x14ac:dyDescent="0.2"/>
    <row r="602" ht="21" customHeight="1" x14ac:dyDescent="0.2"/>
    <row r="603" ht="21" customHeight="1" x14ac:dyDescent="0.2"/>
    <row r="604" ht="21" customHeight="1" x14ac:dyDescent="0.2"/>
    <row r="605" ht="21" customHeight="1" x14ac:dyDescent="0.2"/>
    <row r="606" ht="21" customHeight="1" x14ac:dyDescent="0.2"/>
    <row r="607" ht="21" customHeight="1" x14ac:dyDescent="0.2"/>
    <row r="608" ht="21" customHeight="1" x14ac:dyDescent="0.2"/>
    <row r="609" ht="21" customHeight="1" x14ac:dyDescent="0.2"/>
    <row r="610" ht="21" customHeight="1" x14ac:dyDescent="0.2"/>
    <row r="611" ht="21" customHeight="1" x14ac:dyDescent="0.2"/>
    <row r="612" ht="21" customHeight="1" x14ac:dyDescent="0.2"/>
    <row r="613" ht="21" customHeight="1" x14ac:dyDescent="0.2"/>
    <row r="614" ht="21" customHeight="1" x14ac:dyDescent="0.2"/>
    <row r="615" ht="21" customHeight="1" x14ac:dyDescent="0.2"/>
    <row r="616" ht="21" customHeight="1" x14ac:dyDescent="0.2"/>
    <row r="617" ht="21" customHeight="1" x14ac:dyDescent="0.2"/>
    <row r="618" ht="21" customHeight="1" x14ac:dyDescent="0.2"/>
    <row r="619" ht="21" customHeight="1" x14ac:dyDescent="0.2"/>
    <row r="620" ht="21" customHeight="1" x14ac:dyDescent="0.2"/>
    <row r="621" ht="21" customHeight="1" x14ac:dyDescent="0.2"/>
    <row r="622" ht="21" customHeight="1" x14ac:dyDescent="0.2"/>
    <row r="623" ht="21" customHeight="1" x14ac:dyDescent="0.2"/>
    <row r="624" ht="21" customHeight="1" x14ac:dyDescent="0.2"/>
    <row r="625" ht="21" customHeight="1" x14ac:dyDescent="0.2"/>
    <row r="626" ht="21" customHeight="1" x14ac:dyDescent="0.2"/>
    <row r="627" ht="21" customHeight="1" x14ac:dyDescent="0.2"/>
    <row r="628" ht="21" customHeight="1" x14ac:dyDescent="0.2"/>
    <row r="629" ht="21" customHeight="1" x14ac:dyDescent="0.2"/>
    <row r="630" ht="21" customHeight="1" x14ac:dyDescent="0.2"/>
    <row r="631" ht="21" customHeight="1" x14ac:dyDescent="0.2"/>
    <row r="632" ht="21" customHeight="1" x14ac:dyDescent="0.2"/>
    <row r="633" ht="21" customHeight="1" x14ac:dyDescent="0.2"/>
    <row r="634" ht="21" customHeight="1" x14ac:dyDescent="0.2"/>
    <row r="635" ht="21" customHeight="1" x14ac:dyDescent="0.2"/>
    <row r="636" ht="21" customHeight="1" x14ac:dyDescent="0.2"/>
    <row r="637" ht="21" customHeight="1" x14ac:dyDescent="0.2"/>
    <row r="638" ht="21" customHeight="1" x14ac:dyDescent="0.2"/>
    <row r="639" ht="21" customHeight="1" x14ac:dyDescent="0.2"/>
    <row r="640" ht="21" customHeight="1" x14ac:dyDescent="0.2"/>
    <row r="641" ht="21" customHeight="1" x14ac:dyDescent="0.2"/>
    <row r="642" ht="21" customHeight="1" x14ac:dyDescent="0.2"/>
    <row r="643" ht="21" customHeight="1" x14ac:dyDescent="0.2"/>
    <row r="644" ht="21" customHeight="1" x14ac:dyDescent="0.2"/>
    <row r="645" ht="21" customHeight="1" x14ac:dyDescent="0.2"/>
    <row r="646" ht="21" customHeight="1" x14ac:dyDescent="0.2"/>
    <row r="647" ht="21" customHeight="1" x14ac:dyDescent="0.2"/>
    <row r="648" ht="21" customHeight="1" x14ac:dyDescent="0.2"/>
    <row r="649" ht="21" customHeight="1" x14ac:dyDescent="0.2"/>
    <row r="650" ht="21" customHeight="1" x14ac:dyDescent="0.2"/>
    <row r="651" ht="21" customHeight="1" x14ac:dyDescent="0.2"/>
    <row r="652" ht="21" customHeight="1" x14ac:dyDescent="0.2"/>
    <row r="653" ht="21" customHeight="1" x14ac:dyDescent="0.2"/>
    <row r="654" ht="21" customHeight="1" x14ac:dyDescent="0.2"/>
    <row r="655" ht="21" customHeight="1" x14ac:dyDescent="0.2"/>
    <row r="656" ht="21" customHeight="1" x14ac:dyDescent="0.2"/>
    <row r="657" ht="21" customHeight="1" x14ac:dyDescent="0.2"/>
    <row r="658" ht="21" customHeight="1" x14ac:dyDescent="0.2"/>
    <row r="659" ht="21" customHeight="1" x14ac:dyDescent="0.2"/>
    <row r="660" ht="21" customHeight="1" x14ac:dyDescent="0.2"/>
    <row r="661" ht="21" customHeight="1" x14ac:dyDescent="0.2"/>
    <row r="662" ht="21" customHeight="1" x14ac:dyDescent="0.2"/>
    <row r="663" ht="21" customHeight="1" x14ac:dyDescent="0.2"/>
    <row r="664" ht="21" customHeight="1" x14ac:dyDescent="0.2"/>
    <row r="665" ht="21" customHeight="1" x14ac:dyDescent="0.2"/>
    <row r="666" ht="21" customHeight="1" x14ac:dyDescent="0.2"/>
    <row r="667" ht="21" customHeight="1" x14ac:dyDescent="0.2"/>
    <row r="668" ht="21" customHeight="1" x14ac:dyDescent="0.2"/>
    <row r="669" ht="21" customHeight="1" x14ac:dyDescent="0.2"/>
    <row r="670" ht="21" customHeight="1" x14ac:dyDescent="0.2"/>
    <row r="671" ht="21" customHeight="1" x14ac:dyDescent="0.2"/>
    <row r="672" ht="21" customHeight="1" x14ac:dyDescent="0.2"/>
    <row r="673" ht="21" customHeight="1" x14ac:dyDescent="0.2"/>
    <row r="674" ht="21" customHeight="1" x14ac:dyDescent="0.2"/>
    <row r="675" ht="21" customHeight="1" x14ac:dyDescent="0.2"/>
    <row r="676" ht="21" customHeight="1" x14ac:dyDescent="0.2"/>
    <row r="677" ht="21" customHeight="1" x14ac:dyDescent="0.2"/>
    <row r="678" ht="21" customHeight="1" x14ac:dyDescent="0.2"/>
    <row r="679" ht="21" customHeight="1" x14ac:dyDescent="0.2"/>
    <row r="680" ht="21" customHeight="1" x14ac:dyDescent="0.2"/>
    <row r="681" ht="21" customHeight="1" x14ac:dyDescent="0.2"/>
    <row r="682" ht="21" customHeight="1" x14ac:dyDescent="0.2"/>
    <row r="683" ht="21" customHeight="1" x14ac:dyDescent="0.2"/>
    <row r="684" ht="21" customHeight="1" x14ac:dyDescent="0.2"/>
    <row r="685" ht="21" customHeight="1" x14ac:dyDescent="0.2"/>
    <row r="686" ht="21" customHeight="1" x14ac:dyDescent="0.2"/>
    <row r="687" ht="21" customHeight="1" x14ac:dyDescent="0.2"/>
    <row r="688" ht="21" customHeight="1" x14ac:dyDescent="0.2"/>
    <row r="689" ht="21" customHeight="1" x14ac:dyDescent="0.2"/>
    <row r="690" ht="21" customHeight="1" x14ac:dyDescent="0.2"/>
    <row r="691" ht="21" customHeight="1" x14ac:dyDescent="0.2"/>
    <row r="692" ht="21" customHeight="1" x14ac:dyDescent="0.2"/>
    <row r="693" ht="21" customHeight="1" x14ac:dyDescent="0.2"/>
    <row r="694" ht="21" customHeight="1" x14ac:dyDescent="0.2"/>
    <row r="695" ht="21" customHeight="1" x14ac:dyDescent="0.2"/>
    <row r="696" ht="21" customHeight="1" x14ac:dyDescent="0.2"/>
    <row r="697" ht="21" customHeight="1" x14ac:dyDescent="0.2"/>
    <row r="698" ht="21" customHeight="1" x14ac:dyDescent="0.2"/>
    <row r="699" ht="21" customHeight="1" x14ac:dyDescent="0.2"/>
    <row r="700" ht="21" customHeight="1" x14ac:dyDescent="0.2"/>
    <row r="701" ht="21" customHeight="1" x14ac:dyDescent="0.2"/>
    <row r="702" ht="21" customHeight="1" x14ac:dyDescent="0.2"/>
    <row r="703" ht="21" customHeight="1" x14ac:dyDescent="0.2"/>
    <row r="704" ht="21" customHeight="1" x14ac:dyDescent="0.2"/>
    <row r="705" ht="21" customHeight="1" x14ac:dyDescent="0.2"/>
    <row r="706" ht="21" customHeight="1" x14ac:dyDescent="0.2"/>
    <row r="707" ht="21" customHeight="1" x14ac:dyDescent="0.2"/>
    <row r="708" ht="21" customHeight="1" x14ac:dyDescent="0.2"/>
    <row r="709" ht="21" customHeight="1" x14ac:dyDescent="0.2"/>
    <row r="710" ht="21" customHeight="1" x14ac:dyDescent="0.2"/>
    <row r="711" ht="21" customHeight="1" x14ac:dyDescent="0.2"/>
    <row r="712" ht="21" customHeight="1" x14ac:dyDescent="0.2"/>
    <row r="713" ht="21" customHeight="1" x14ac:dyDescent="0.2"/>
    <row r="714" ht="21" customHeight="1" x14ac:dyDescent="0.2"/>
    <row r="715" ht="21" customHeight="1" x14ac:dyDescent="0.2"/>
    <row r="716" ht="21" customHeight="1" x14ac:dyDescent="0.2"/>
    <row r="717" ht="21" customHeight="1" x14ac:dyDescent="0.2"/>
    <row r="718" ht="21" customHeight="1" x14ac:dyDescent="0.2"/>
    <row r="719" ht="21" customHeight="1" x14ac:dyDescent="0.2"/>
    <row r="720" ht="21" customHeight="1" x14ac:dyDescent="0.2"/>
    <row r="721" ht="21" customHeight="1" x14ac:dyDescent="0.2"/>
    <row r="722" ht="21" customHeight="1" x14ac:dyDescent="0.2"/>
    <row r="723" ht="21" customHeight="1" x14ac:dyDescent="0.2"/>
    <row r="724" ht="21" customHeight="1" x14ac:dyDescent="0.2"/>
    <row r="725" ht="21" customHeight="1" x14ac:dyDescent="0.2"/>
    <row r="726" ht="21" customHeight="1" x14ac:dyDescent="0.2"/>
    <row r="727" ht="21" customHeight="1" x14ac:dyDescent="0.2"/>
    <row r="728" ht="21" customHeight="1" x14ac:dyDescent="0.2"/>
    <row r="729" ht="21" customHeight="1" x14ac:dyDescent="0.2"/>
    <row r="730" ht="21" customHeight="1" x14ac:dyDescent="0.2"/>
    <row r="731" ht="21" customHeight="1" x14ac:dyDescent="0.2"/>
    <row r="732" ht="21" customHeight="1" x14ac:dyDescent="0.2"/>
    <row r="733" ht="21" customHeight="1" x14ac:dyDescent="0.2"/>
    <row r="734" ht="21" customHeight="1" x14ac:dyDescent="0.2"/>
    <row r="735" ht="21" customHeight="1" x14ac:dyDescent="0.2"/>
    <row r="736" ht="21" customHeight="1" x14ac:dyDescent="0.2"/>
    <row r="737" ht="21" customHeight="1" x14ac:dyDescent="0.2"/>
    <row r="738" ht="21" customHeight="1" x14ac:dyDescent="0.2"/>
    <row r="739" ht="21" customHeight="1" x14ac:dyDescent="0.2"/>
    <row r="740" ht="21" customHeight="1" x14ac:dyDescent="0.2"/>
    <row r="741" ht="21" customHeight="1" x14ac:dyDescent="0.2"/>
    <row r="742" ht="21" customHeight="1" x14ac:dyDescent="0.2"/>
    <row r="743" ht="21" customHeight="1" x14ac:dyDescent="0.2"/>
    <row r="744" ht="21" customHeight="1" x14ac:dyDescent="0.2"/>
    <row r="745" ht="21" customHeight="1" x14ac:dyDescent="0.2"/>
    <row r="746" ht="21" customHeight="1" x14ac:dyDescent="0.2"/>
    <row r="747" ht="21" customHeight="1" x14ac:dyDescent="0.2"/>
    <row r="748" ht="21" customHeight="1" x14ac:dyDescent="0.2"/>
    <row r="749" ht="21" customHeight="1" x14ac:dyDescent="0.2"/>
    <row r="750" ht="21" customHeight="1" x14ac:dyDescent="0.2"/>
    <row r="751" ht="21" customHeight="1" x14ac:dyDescent="0.2"/>
    <row r="752" ht="21" customHeight="1" x14ac:dyDescent="0.2"/>
    <row r="753" ht="21" customHeight="1" x14ac:dyDescent="0.2"/>
    <row r="754" ht="21" customHeight="1" x14ac:dyDescent="0.2"/>
    <row r="755" ht="21" customHeight="1" x14ac:dyDescent="0.2"/>
    <row r="756" ht="21" customHeight="1" x14ac:dyDescent="0.2"/>
    <row r="757" ht="21" customHeight="1" x14ac:dyDescent="0.2"/>
    <row r="758" ht="21" customHeight="1" x14ac:dyDescent="0.2"/>
    <row r="759" ht="21" customHeight="1" x14ac:dyDescent="0.2"/>
    <row r="760" ht="21" customHeight="1" x14ac:dyDescent="0.2"/>
    <row r="761" ht="21" customHeight="1" x14ac:dyDescent="0.2"/>
    <row r="762" ht="21" customHeight="1" x14ac:dyDescent="0.2"/>
    <row r="763" ht="21" customHeight="1" x14ac:dyDescent="0.2"/>
    <row r="764" ht="21" customHeight="1" x14ac:dyDescent="0.2"/>
    <row r="765" ht="21" customHeight="1" x14ac:dyDescent="0.2"/>
    <row r="766" ht="21" customHeight="1" x14ac:dyDescent="0.2"/>
    <row r="767" ht="21" customHeight="1" x14ac:dyDescent="0.2"/>
    <row r="768" ht="21" customHeight="1" x14ac:dyDescent="0.2"/>
    <row r="769" ht="21" customHeight="1" x14ac:dyDescent="0.2"/>
    <row r="770" ht="21" customHeight="1" x14ac:dyDescent="0.2"/>
    <row r="771" ht="21" customHeight="1" x14ac:dyDescent="0.2"/>
    <row r="772" ht="21" customHeight="1" x14ac:dyDescent="0.2"/>
    <row r="773" ht="21" customHeight="1" x14ac:dyDescent="0.2"/>
    <row r="774" ht="21" customHeight="1" x14ac:dyDescent="0.2"/>
    <row r="775" ht="21" customHeight="1" x14ac:dyDescent="0.2"/>
    <row r="776" ht="21" customHeight="1" x14ac:dyDescent="0.2"/>
    <row r="777" ht="21" customHeight="1" x14ac:dyDescent="0.2"/>
    <row r="778" ht="21" customHeight="1" x14ac:dyDescent="0.2"/>
    <row r="779" ht="21" customHeight="1" x14ac:dyDescent="0.2"/>
    <row r="780" ht="21" customHeight="1" x14ac:dyDescent="0.2"/>
    <row r="781" ht="21" customHeight="1" x14ac:dyDescent="0.2"/>
    <row r="782" ht="21" customHeight="1" x14ac:dyDescent="0.2"/>
    <row r="783" ht="21" customHeight="1" x14ac:dyDescent="0.2"/>
    <row r="784" ht="21" customHeight="1" x14ac:dyDescent="0.2"/>
    <row r="785" ht="21" customHeight="1" x14ac:dyDescent="0.2"/>
    <row r="786" ht="21" customHeight="1" x14ac:dyDescent="0.2"/>
    <row r="787" ht="21" customHeight="1" x14ac:dyDescent="0.2"/>
    <row r="788" ht="21" customHeight="1" x14ac:dyDescent="0.2"/>
    <row r="789" ht="21" customHeight="1" x14ac:dyDescent="0.2"/>
    <row r="790" ht="21" customHeight="1" x14ac:dyDescent="0.2"/>
    <row r="791" ht="21" customHeight="1" x14ac:dyDescent="0.2"/>
    <row r="792" ht="21" customHeight="1" x14ac:dyDescent="0.2"/>
    <row r="793" ht="21" customHeight="1" x14ac:dyDescent="0.2"/>
    <row r="794" ht="21" customHeight="1" x14ac:dyDescent="0.2"/>
    <row r="795" ht="21" customHeight="1" x14ac:dyDescent="0.2"/>
    <row r="796" ht="21" customHeight="1" x14ac:dyDescent="0.2"/>
    <row r="797" ht="21" customHeight="1" x14ac:dyDescent="0.2"/>
    <row r="798" ht="21" customHeight="1" x14ac:dyDescent="0.2"/>
    <row r="799" ht="21" customHeight="1" x14ac:dyDescent="0.2"/>
    <row r="800" ht="21" customHeight="1" x14ac:dyDescent="0.2"/>
    <row r="801" ht="21" customHeight="1" x14ac:dyDescent="0.2"/>
    <row r="802" ht="21" customHeight="1" x14ac:dyDescent="0.2"/>
    <row r="803" ht="21" customHeight="1" x14ac:dyDescent="0.2"/>
    <row r="804" ht="21" customHeight="1" x14ac:dyDescent="0.2"/>
    <row r="805" ht="21" customHeight="1" x14ac:dyDescent="0.2"/>
    <row r="806" ht="21" customHeight="1" x14ac:dyDescent="0.2"/>
    <row r="807" ht="21" customHeight="1" x14ac:dyDescent="0.2"/>
    <row r="808" ht="21" customHeight="1" x14ac:dyDescent="0.2"/>
    <row r="809" ht="21" customHeight="1" x14ac:dyDescent="0.2"/>
    <row r="810" ht="21" customHeight="1" x14ac:dyDescent="0.2"/>
    <row r="811" ht="21" customHeight="1" x14ac:dyDescent="0.2"/>
    <row r="812" ht="21" customHeight="1" x14ac:dyDescent="0.2"/>
    <row r="813" ht="21" customHeight="1" x14ac:dyDescent="0.2"/>
    <row r="814" ht="21" customHeight="1" x14ac:dyDescent="0.2"/>
    <row r="815" ht="21" customHeight="1" x14ac:dyDescent="0.2"/>
    <row r="816" ht="21" customHeight="1" x14ac:dyDescent="0.2"/>
    <row r="817" ht="21" customHeight="1" x14ac:dyDescent="0.2"/>
    <row r="818" ht="21" customHeight="1" x14ac:dyDescent="0.2"/>
    <row r="819" ht="21" customHeight="1" x14ac:dyDescent="0.2"/>
    <row r="820" ht="21" customHeight="1" x14ac:dyDescent="0.2"/>
    <row r="821" ht="21" customHeight="1" x14ac:dyDescent="0.2"/>
    <row r="822" ht="21" customHeight="1" x14ac:dyDescent="0.2"/>
    <row r="823" ht="21" customHeight="1" x14ac:dyDescent="0.2"/>
    <row r="824" ht="21" customHeight="1" x14ac:dyDescent="0.2"/>
    <row r="825" ht="21" customHeight="1" x14ac:dyDescent="0.2"/>
    <row r="826" ht="21" customHeight="1" x14ac:dyDescent="0.2"/>
    <row r="827" ht="21" customHeight="1" x14ac:dyDescent="0.2"/>
    <row r="828" ht="21" customHeight="1" x14ac:dyDescent="0.2"/>
    <row r="829" ht="21" customHeight="1" x14ac:dyDescent="0.2"/>
    <row r="830" ht="21" customHeight="1" x14ac:dyDescent="0.2"/>
    <row r="831" ht="21" customHeight="1" x14ac:dyDescent="0.2"/>
    <row r="832" ht="21" customHeight="1" x14ac:dyDescent="0.2"/>
    <row r="833" ht="21" customHeight="1" x14ac:dyDescent="0.2"/>
    <row r="834" ht="21" customHeight="1" x14ac:dyDescent="0.2"/>
    <row r="835" ht="21" customHeight="1" x14ac:dyDescent="0.2"/>
    <row r="836" ht="21" customHeight="1" x14ac:dyDescent="0.2"/>
    <row r="837" ht="21" customHeight="1" x14ac:dyDescent="0.2"/>
    <row r="838" ht="21" customHeight="1" x14ac:dyDescent="0.2"/>
    <row r="839" ht="21" customHeight="1" x14ac:dyDescent="0.2"/>
    <row r="840" ht="21" customHeight="1" x14ac:dyDescent="0.2"/>
    <row r="841" ht="21" customHeight="1" x14ac:dyDescent="0.2"/>
    <row r="842" ht="21" customHeight="1" x14ac:dyDescent="0.2"/>
    <row r="843" ht="21" customHeight="1" x14ac:dyDescent="0.2"/>
    <row r="844" ht="21" customHeight="1" x14ac:dyDescent="0.2"/>
    <row r="845" ht="21" customHeight="1" x14ac:dyDescent="0.2"/>
    <row r="846" ht="21" customHeight="1" x14ac:dyDescent="0.2"/>
    <row r="847" ht="21" customHeight="1" x14ac:dyDescent="0.2"/>
    <row r="848" ht="21" customHeight="1" x14ac:dyDescent="0.2"/>
    <row r="849" ht="21" customHeight="1" x14ac:dyDescent="0.2"/>
    <row r="850" ht="21" customHeight="1" x14ac:dyDescent="0.2"/>
    <row r="851" ht="21" customHeight="1" x14ac:dyDescent="0.2"/>
    <row r="852" ht="21" customHeight="1" x14ac:dyDescent="0.2"/>
    <row r="853" ht="21" customHeight="1" x14ac:dyDescent="0.2"/>
    <row r="854" ht="21" customHeight="1" x14ac:dyDescent="0.2"/>
    <row r="855" ht="21" customHeight="1" x14ac:dyDescent="0.2"/>
    <row r="856" ht="21" customHeight="1" x14ac:dyDescent="0.2"/>
    <row r="857" ht="21" customHeight="1" x14ac:dyDescent="0.2"/>
    <row r="858" ht="21" customHeight="1" x14ac:dyDescent="0.2"/>
    <row r="859" ht="21" customHeight="1" x14ac:dyDescent="0.2"/>
    <row r="860" ht="21" customHeight="1" x14ac:dyDescent="0.2"/>
    <row r="861" ht="21" customHeight="1" x14ac:dyDescent="0.2"/>
    <row r="862" ht="21" customHeight="1" x14ac:dyDescent="0.2"/>
    <row r="863" ht="21" customHeight="1" x14ac:dyDescent="0.2"/>
    <row r="864" ht="21" customHeight="1" x14ac:dyDescent="0.2"/>
    <row r="865" ht="21" customHeight="1" x14ac:dyDescent="0.2"/>
    <row r="866" ht="21" customHeight="1" x14ac:dyDescent="0.2"/>
    <row r="867" ht="21" customHeight="1" x14ac:dyDescent="0.2"/>
    <row r="868" ht="21" customHeight="1" x14ac:dyDescent="0.2"/>
    <row r="869" ht="21" customHeight="1" x14ac:dyDescent="0.2"/>
    <row r="870" ht="21" customHeight="1" x14ac:dyDescent="0.2"/>
    <row r="871" ht="21" customHeight="1" x14ac:dyDescent="0.2"/>
    <row r="872" ht="21" customHeight="1" x14ac:dyDescent="0.2"/>
    <row r="873" ht="21" customHeight="1" x14ac:dyDescent="0.2"/>
    <row r="874" ht="21" customHeight="1" x14ac:dyDescent="0.2"/>
    <row r="875" ht="21" customHeight="1" x14ac:dyDescent="0.2"/>
    <row r="876" ht="21" customHeight="1" x14ac:dyDescent="0.2"/>
    <row r="877" ht="21" customHeight="1" x14ac:dyDescent="0.2"/>
    <row r="878" ht="21" customHeight="1" x14ac:dyDescent="0.2"/>
    <row r="879" ht="21" customHeight="1" x14ac:dyDescent="0.2"/>
    <row r="880" ht="21" customHeight="1" x14ac:dyDescent="0.2"/>
    <row r="881" ht="21" customHeight="1" x14ac:dyDescent="0.2"/>
    <row r="882" ht="21" customHeight="1" x14ac:dyDescent="0.2"/>
    <row r="883" ht="21" customHeight="1" x14ac:dyDescent="0.2"/>
    <row r="884" ht="21" customHeight="1" x14ac:dyDescent="0.2"/>
    <row r="885" ht="21" customHeight="1" x14ac:dyDescent="0.2"/>
    <row r="886" ht="21" customHeight="1" x14ac:dyDescent="0.2"/>
    <row r="887" ht="21" customHeight="1" x14ac:dyDescent="0.2"/>
    <row r="888" ht="21" customHeight="1" x14ac:dyDescent="0.2"/>
    <row r="889" ht="21" customHeight="1" x14ac:dyDescent="0.2"/>
    <row r="890" ht="21" customHeight="1" x14ac:dyDescent="0.2"/>
    <row r="891" ht="21" customHeight="1" x14ac:dyDescent="0.2"/>
    <row r="892" ht="21" customHeight="1" x14ac:dyDescent="0.2"/>
    <row r="893" ht="21" customHeight="1" x14ac:dyDescent="0.2"/>
    <row r="894" ht="21" customHeight="1" x14ac:dyDescent="0.2"/>
    <row r="895" ht="21" customHeight="1" x14ac:dyDescent="0.2"/>
    <row r="896" ht="21" customHeight="1" x14ac:dyDescent="0.2"/>
    <row r="897" ht="21" customHeight="1" x14ac:dyDescent="0.2"/>
    <row r="898" ht="21" customHeight="1" x14ac:dyDescent="0.2"/>
    <row r="899" ht="21" customHeight="1" x14ac:dyDescent="0.2"/>
    <row r="900" ht="21" customHeight="1" x14ac:dyDescent="0.2"/>
    <row r="901" ht="21" customHeight="1" x14ac:dyDescent="0.2"/>
    <row r="902" ht="21" customHeight="1" x14ac:dyDescent="0.2"/>
    <row r="903" ht="21" customHeight="1" x14ac:dyDescent="0.2"/>
    <row r="904" ht="21" customHeight="1" x14ac:dyDescent="0.2"/>
    <row r="905" ht="21" customHeight="1" x14ac:dyDescent="0.2"/>
    <row r="906" ht="21" customHeight="1" x14ac:dyDescent="0.2"/>
    <row r="907" ht="21" customHeight="1" x14ac:dyDescent="0.2"/>
    <row r="908" ht="21" customHeight="1" x14ac:dyDescent="0.2"/>
    <row r="909" ht="21" customHeight="1" x14ac:dyDescent="0.2"/>
    <row r="910" ht="21" customHeight="1" x14ac:dyDescent="0.2"/>
    <row r="911" ht="21" customHeight="1" x14ac:dyDescent="0.2"/>
    <row r="912" ht="21" customHeight="1" x14ac:dyDescent="0.2"/>
    <row r="913" ht="21" customHeight="1" x14ac:dyDescent="0.2"/>
    <row r="914" ht="21" customHeight="1" x14ac:dyDescent="0.2"/>
    <row r="915" ht="21" customHeight="1" x14ac:dyDescent="0.2"/>
    <row r="916" ht="21" customHeight="1" x14ac:dyDescent="0.2"/>
    <row r="917" ht="21" customHeight="1" x14ac:dyDescent="0.2"/>
    <row r="918" ht="21" customHeight="1" x14ac:dyDescent="0.2"/>
    <row r="919" ht="21" customHeight="1" x14ac:dyDescent="0.2"/>
    <row r="920" ht="21" customHeight="1" x14ac:dyDescent="0.2"/>
    <row r="921" ht="21" customHeight="1" x14ac:dyDescent="0.2"/>
    <row r="922" ht="21" customHeight="1" x14ac:dyDescent="0.2"/>
    <row r="923" ht="21" customHeight="1" x14ac:dyDescent="0.2"/>
    <row r="924" ht="21" customHeight="1" x14ac:dyDescent="0.2"/>
    <row r="925" ht="21" customHeight="1" x14ac:dyDescent="0.2"/>
    <row r="926" ht="21" customHeight="1" x14ac:dyDescent="0.2"/>
    <row r="927" ht="21" customHeight="1" x14ac:dyDescent="0.2"/>
    <row r="928" ht="21" customHeight="1" x14ac:dyDescent="0.2"/>
    <row r="929" ht="21" customHeight="1" x14ac:dyDescent="0.2"/>
    <row r="930" ht="21" customHeight="1" x14ac:dyDescent="0.2"/>
    <row r="931" ht="21" customHeight="1" x14ac:dyDescent="0.2"/>
    <row r="932" ht="21" customHeight="1" x14ac:dyDescent="0.2"/>
    <row r="933" ht="21" customHeight="1" x14ac:dyDescent="0.2"/>
    <row r="934" ht="21" customHeight="1" x14ac:dyDescent="0.2"/>
    <row r="935" ht="21" customHeight="1" x14ac:dyDescent="0.2"/>
    <row r="936" ht="21" customHeight="1" x14ac:dyDescent="0.2"/>
    <row r="937" ht="21" customHeight="1" x14ac:dyDescent="0.2"/>
    <row r="938" ht="21" customHeight="1" x14ac:dyDescent="0.2"/>
    <row r="939" ht="21" customHeight="1" x14ac:dyDescent="0.2"/>
    <row r="940" ht="21" customHeight="1" x14ac:dyDescent="0.2"/>
    <row r="941" ht="21" customHeight="1" x14ac:dyDescent="0.2"/>
    <row r="942" ht="21" customHeight="1" x14ac:dyDescent="0.2"/>
    <row r="943" ht="21" customHeight="1" x14ac:dyDescent="0.2"/>
    <row r="944" ht="21" customHeight="1" x14ac:dyDescent="0.2"/>
    <row r="945" ht="21" customHeight="1" x14ac:dyDescent="0.2"/>
    <row r="946" ht="21" customHeight="1" x14ac:dyDescent="0.2"/>
    <row r="947" ht="21" customHeight="1" x14ac:dyDescent="0.2"/>
    <row r="948" ht="21" customHeight="1" x14ac:dyDescent="0.2"/>
    <row r="949" ht="21" customHeight="1" x14ac:dyDescent="0.2"/>
    <row r="950" ht="21" customHeight="1" x14ac:dyDescent="0.2"/>
    <row r="951" ht="21" customHeight="1" x14ac:dyDescent="0.2"/>
    <row r="952" ht="21" customHeight="1" x14ac:dyDescent="0.2"/>
    <row r="953" ht="21" customHeight="1" x14ac:dyDescent="0.2"/>
    <row r="954" ht="21" customHeight="1" x14ac:dyDescent="0.2"/>
    <row r="955" ht="21" customHeight="1" x14ac:dyDescent="0.2"/>
    <row r="956" ht="21" customHeight="1" x14ac:dyDescent="0.2"/>
    <row r="957" ht="21" customHeight="1" x14ac:dyDescent="0.2"/>
    <row r="958" ht="21" customHeight="1" x14ac:dyDescent="0.2"/>
    <row r="959" ht="21" customHeight="1" x14ac:dyDescent="0.2"/>
    <row r="960" ht="21" customHeight="1" x14ac:dyDescent="0.2"/>
    <row r="961" ht="21" customHeight="1" x14ac:dyDescent="0.2"/>
    <row r="962" ht="21" customHeight="1" x14ac:dyDescent="0.2"/>
    <row r="963" ht="21" customHeight="1" x14ac:dyDescent="0.2"/>
    <row r="964" ht="21" customHeight="1" x14ac:dyDescent="0.2"/>
    <row r="965" ht="21" customHeight="1" x14ac:dyDescent="0.2"/>
    <row r="966" ht="21" customHeight="1" x14ac:dyDescent="0.2"/>
    <row r="967" ht="21" customHeight="1" x14ac:dyDescent="0.2"/>
    <row r="968" ht="21" customHeight="1" x14ac:dyDescent="0.2"/>
    <row r="969" ht="21" customHeight="1" x14ac:dyDescent="0.2"/>
    <row r="970" ht="21" customHeight="1" x14ac:dyDescent="0.2"/>
    <row r="971" ht="21" customHeight="1" x14ac:dyDescent="0.2"/>
    <row r="972" ht="21" customHeight="1" x14ac:dyDescent="0.2"/>
    <row r="973" ht="21" customHeight="1" x14ac:dyDescent="0.2"/>
    <row r="974" ht="21" customHeight="1" x14ac:dyDescent="0.2"/>
    <row r="975" ht="21" customHeight="1" x14ac:dyDescent="0.2"/>
    <row r="976" ht="21" customHeight="1" x14ac:dyDescent="0.2"/>
    <row r="977" ht="21" customHeight="1" x14ac:dyDescent="0.2"/>
    <row r="978" ht="21" customHeight="1" x14ac:dyDescent="0.2"/>
    <row r="979" ht="21" customHeight="1" x14ac:dyDescent="0.2"/>
    <row r="980" ht="21" customHeight="1" x14ac:dyDescent="0.2"/>
    <row r="981" ht="21" customHeight="1" x14ac:dyDescent="0.2"/>
    <row r="982" ht="21" customHeight="1" x14ac:dyDescent="0.2"/>
    <row r="983" ht="21" customHeight="1" x14ac:dyDescent="0.2"/>
    <row r="984" ht="21" customHeight="1" x14ac:dyDescent="0.2"/>
    <row r="985" ht="21" customHeight="1" x14ac:dyDescent="0.2"/>
    <row r="986" ht="21" customHeight="1" x14ac:dyDescent="0.2"/>
    <row r="987" ht="21" customHeight="1" x14ac:dyDescent="0.2"/>
    <row r="988" ht="21" customHeight="1" x14ac:dyDescent="0.2"/>
    <row r="989" ht="21" customHeight="1" x14ac:dyDescent="0.2"/>
    <row r="990" ht="21" customHeight="1" x14ac:dyDescent="0.2"/>
    <row r="991" ht="21" customHeight="1" x14ac:dyDescent="0.2"/>
    <row r="992" ht="21" customHeight="1" x14ac:dyDescent="0.2"/>
    <row r="993" ht="21" customHeight="1" x14ac:dyDescent="0.2"/>
    <row r="994" ht="21" customHeight="1" x14ac:dyDescent="0.2"/>
    <row r="995" ht="21" customHeight="1" x14ac:dyDescent="0.2"/>
    <row r="996" ht="21" customHeight="1" x14ac:dyDescent="0.2"/>
    <row r="997" ht="21" customHeight="1" x14ac:dyDescent="0.2"/>
    <row r="998" ht="21" customHeight="1" x14ac:dyDescent="0.2"/>
    <row r="999" ht="21" customHeight="1" x14ac:dyDescent="0.2"/>
    <row r="1000" ht="21" customHeight="1" x14ac:dyDescent="0.2"/>
    <row r="1001" ht="21" customHeight="1" x14ac:dyDescent="0.2"/>
    <row r="1002" ht="21" customHeight="1" x14ac:dyDescent="0.2"/>
    <row r="1003" ht="21" customHeight="1" x14ac:dyDescent="0.2"/>
    <row r="1004" ht="21" customHeight="1" x14ac:dyDescent="0.2"/>
    <row r="1005" ht="21" customHeight="1" x14ac:dyDescent="0.2"/>
    <row r="1006" ht="21" customHeight="1" x14ac:dyDescent="0.2"/>
    <row r="1007" ht="21" customHeight="1" x14ac:dyDescent="0.2"/>
    <row r="1008" ht="21" customHeight="1" x14ac:dyDescent="0.2"/>
    <row r="1009" ht="21" customHeight="1" x14ac:dyDescent="0.2"/>
    <row r="1010" ht="21" customHeight="1" x14ac:dyDescent="0.2"/>
    <row r="1011" ht="21" customHeight="1" x14ac:dyDescent="0.2"/>
    <row r="1012" ht="21" customHeight="1" x14ac:dyDescent="0.2"/>
    <row r="1013" ht="21" customHeight="1" x14ac:dyDescent="0.2"/>
    <row r="1014" ht="21" customHeight="1" x14ac:dyDescent="0.2"/>
    <row r="1015" ht="21" customHeight="1" x14ac:dyDescent="0.2"/>
    <row r="1016" ht="21" customHeight="1" x14ac:dyDescent="0.2"/>
    <row r="1017" ht="21" customHeight="1" x14ac:dyDescent="0.2"/>
    <row r="1018" ht="21" customHeight="1" x14ac:dyDescent="0.2"/>
    <row r="1019" ht="21" customHeight="1" x14ac:dyDescent="0.2"/>
    <row r="1020" ht="21" customHeight="1" x14ac:dyDescent="0.2"/>
    <row r="1021" ht="21" customHeight="1" x14ac:dyDescent="0.2"/>
    <row r="1022" ht="21" customHeight="1" x14ac:dyDescent="0.2"/>
    <row r="1023" ht="21" customHeight="1" x14ac:dyDescent="0.2"/>
    <row r="1024" ht="21" customHeight="1" x14ac:dyDescent="0.2"/>
    <row r="1025" ht="21" customHeight="1" x14ac:dyDescent="0.2"/>
    <row r="1026" ht="21" customHeight="1" x14ac:dyDescent="0.2"/>
    <row r="1027" ht="21" customHeight="1" x14ac:dyDescent="0.2"/>
    <row r="1028" ht="21" customHeight="1" x14ac:dyDescent="0.2"/>
    <row r="1029" ht="21" customHeight="1" x14ac:dyDescent="0.2"/>
    <row r="1030" ht="21" customHeight="1" x14ac:dyDescent="0.2"/>
    <row r="1031" ht="21" customHeight="1" x14ac:dyDescent="0.2"/>
    <row r="1032" ht="21" customHeight="1" x14ac:dyDescent="0.2"/>
    <row r="1033" ht="21" customHeight="1" x14ac:dyDescent="0.2"/>
    <row r="1034" ht="21" customHeight="1" x14ac:dyDescent="0.2"/>
    <row r="1035" ht="21" customHeight="1" x14ac:dyDescent="0.2"/>
    <row r="1036" ht="21" customHeight="1" x14ac:dyDescent="0.2"/>
    <row r="1037" ht="21" customHeight="1" x14ac:dyDescent="0.2"/>
    <row r="1038" ht="21" customHeight="1" x14ac:dyDescent="0.2"/>
    <row r="1039" ht="21" customHeight="1" x14ac:dyDescent="0.2"/>
    <row r="1040" ht="21" customHeight="1" x14ac:dyDescent="0.2"/>
    <row r="1041" ht="21" customHeight="1" x14ac:dyDescent="0.2"/>
    <row r="1042" ht="21" customHeight="1" x14ac:dyDescent="0.2"/>
    <row r="1043" ht="21" customHeight="1" x14ac:dyDescent="0.2"/>
    <row r="1044" ht="21" customHeight="1" x14ac:dyDescent="0.2"/>
    <row r="1045" ht="21" customHeight="1" x14ac:dyDescent="0.2"/>
    <row r="1046" ht="21" customHeight="1" x14ac:dyDescent="0.2"/>
    <row r="1047" ht="21" customHeight="1" x14ac:dyDescent="0.2"/>
    <row r="1048" ht="21" customHeight="1" x14ac:dyDescent="0.2"/>
    <row r="1049" ht="21" customHeight="1" x14ac:dyDescent="0.2"/>
    <row r="1050" ht="21" customHeight="1" x14ac:dyDescent="0.2"/>
    <row r="1051" ht="21" customHeight="1" x14ac:dyDescent="0.2"/>
    <row r="1052" ht="21" customHeight="1" x14ac:dyDescent="0.2"/>
    <row r="1053" ht="21" customHeight="1" x14ac:dyDescent="0.2"/>
    <row r="1054" ht="21" customHeight="1" x14ac:dyDescent="0.2"/>
    <row r="1055" ht="21" customHeight="1" x14ac:dyDescent="0.2"/>
    <row r="1056" ht="21" customHeight="1" x14ac:dyDescent="0.2"/>
    <row r="1057" ht="21" customHeight="1" x14ac:dyDescent="0.2"/>
    <row r="1058" ht="21" customHeight="1" x14ac:dyDescent="0.2"/>
    <row r="1059" ht="21" customHeight="1" x14ac:dyDescent="0.2"/>
    <row r="1060" ht="21" customHeight="1" x14ac:dyDescent="0.2"/>
    <row r="1061" ht="21" customHeight="1" x14ac:dyDescent="0.2"/>
    <row r="1062" ht="21" customHeight="1" x14ac:dyDescent="0.2"/>
    <row r="1063" ht="21" customHeight="1" x14ac:dyDescent="0.2"/>
    <row r="1064" ht="21" customHeight="1" x14ac:dyDescent="0.2"/>
    <row r="1065" ht="21" customHeight="1" x14ac:dyDescent="0.2"/>
    <row r="1066" ht="21" customHeight="1" x14ac:dyDescent="0.2"/>
    <row r="1067" ht="21" customHeight="1" x14ac:dyDescent="0.2"/>
    <row r="1068" ht="21" customHeight="1" x14ac:dyDescent="0.2"/>
    <row r="1069" ht="21" customHeight="1" x14ac:dyDescent="0.2"/>
    <row r="1070" ht="21" customHeight="1" x14ac:dyDescent="0.2"/>
    <row r="1071" ht="21" customHeight="1" x14ac:dyDescent="0.2"/>
    <row r="1072" ht="21" customHeight="1" x14ac:dyDescent="0.2"/>
    <row r="1073" ht="21" customHeight="1" x14ac:dyDescent="0.2"/>
    <row r="1074" ht="21" customHeight="1" x14ac:dyDescent="0.2"/>
    <row r="1075" ht="21" customHeight="1" x14ac:dyDescent="0.2"/>
    <row r="1076" ht="21" customHeight="1" x14ac:dyDescent="0.2"/>
    <row r="1077" ht="21" customHeight="1" x14ac:dyDescent="0.2"/>
    <row r="1078" ht="21" customHeight="1" x14ac:dyDescent="0.2"/>
    <row r="1079" ht="21" customHeight="1" x14ac:dyDescent="0.2"/>
    <row r="1080" ht="21" customHeight="1" x14ac:dyDescent="0.2"/>
    <row r="1081" ht="21" customHeight="1" x14ac:dyDescent="0.2"/>
    <row r="1082" ht="21" customHeight="1" x14ac:dyDescent="0.2"/>
    <row r="1083" ht="21" customHeight="1" x14ac:dyDescent="0.2"/>
    <row r="1084" ht="21" customHeight="1" x14ac:dyDescent="0.2"/>
    <row r="1085" ht="21" customHeight="1" x14ac:dyDescent="0.2"/>
    <row r="1086" ht="21" customHeight="1" x14ac:dyDescent="0.2"/>
    <row r="1087" ht="21" customHeight="1" x14ac:dyDescent="0.2"/>
    <row r="1088" ht="21" customHeight="1" x14ac:dyDescent="0.2"/>
    <row r="1089" ht="21" customHeight="1" x14ac:dyDescent="0.2"/>
    <row r="1090" ht="21" customHeight="1" x14ac:dyDescent="0.2"/>
    <row r="1091" ht="21" customHeight="1" x14ac:dyDescent="0.2"/>
    <row r="1092" ht="21" customHeight="1" x14ac:dyDescent="0.2"/>
    <row r="1093" ht="21" customHeight="1" x14ac:dyDescent="0.2"/>
    <row r="1094" ht="21" customHeight="1" x14ac:dyDescent="0.2"/>
    <row r="1095" ht="21" customHeight="1" x14ac:dyDescent="0.2"/>
    <row r="1096" ht="21" customHeight="1" x14ac:dyDescent="0.2"/>
    <row r="1097" ht="21" customHeight="1" x14ac:dyDescent="0.2"/>
    <row r="1098" ht="21" customHeight="1" x14ac:dyDescent="0.2"/>
    <row r="1099" ht="21" customHeight="1" x14ac:dyDescent="0.2"/>
    <row r="1100" ht="21" customHeight="1" x14ac:dyDescent="0.2"/>
    <row r="1101" ht="21" customHeight="1" x14ac:dyDescent="0.2"/>
    <row r="1102" ht="21" customHeight="1" x14ac:dyDescent="0.2"/>
    <row r="1103" ht="21" customHeight="1" x14ac:dyDescent="0.2"/>
    <row r="1104" ht="21" customHeight="1" x14ac:dyDescent="0.2"/>
    <row r="1105" ht="21" customHeight="1" x14ac:dyDescent="0.2"/>
    <row r="1106" ht="21" customHeight="1" x14ac:dyDescent="0.2"/>
    <row r="1107" ht="21" customHeight="1" x14ac:dyDescent="0.2"/>
    <row r="1108" ht="21" customHeight="1" x14ac:dyDescent="0.2"/>
    <row r="1109" ht="21" customHeight="1" x14ac:dyDescent="0.2"/>
    <row r="1110" ht="21" customHeight="1" x14ac:dyDescent="0.2"/>
    <row r="1111" ht="21" customHeight="1" x14ac:dyDescent="0.2"/>
    <row r="1112" ht="21" customHeight="1" x14ac:dyDescent="0.2"/>
    <row r="1113" ht="21" customHeight="1" x14ac:dyDescent="0.2"/>
    <row r="1114" ht="21" customHeight="1" x14ac:dyDescent="0.2"/>
    <row r="1115" ht="21" customHeight="1" x14ac:dyDescent="0.2"/>
    <row r="1116" ht="21" customHeight="1" x14ac:dyDescent="0.2"/>
    <row r="1117" ht="21" customHeight="1" x14ac:dyDescent="0.2"/>
    <row r="1118" ht="21" customHeight="1" x14ac:dyDescent="0.2"/>
    <row r="1119" ht="21" customHeight="1" x14ac:dyDescent="0.2"/>
    <row r="1120" ht="21" customHeight="1" x14ac:dyDescent="0.2"/>
    <row r="1121" ht="21" customHeight="1" x14ac:dyDescent="0.2"/>
    <row r="1122" ht="21" customHeight="1" x14ac:dyDescent="0.2"/>
    <row r="1123" ht="21" customHeight="1" x14ac:dyDescent="0.2"/>
    <row r="1124" ht="21" customHeight="1" x14ac:dyDescent="0.2"/>
    <row r="1125" ht="21" customHeight="1" x14ac:dyDescent="0.2"/>
    <row r="1126" ht="21" customHeight="1" x14ac:dyDescent="0.2"/>
    <row r="1127" ht="21" customHeight="1" x14ac:dyDescent="0.2"/>
    <row r="1128" ht="21" customHeight="1" x14ac:dyDescent="0.2"/>
    <row r="1129" ht="21" customHeight="1" x14ac:dyDescent="0.2"/>
    <row r="1130" ht="21" customHeight="1" x14ac:dyDescent="0.2"/>
    <row r="1131" ht="21" customHeight="1" x14ac:dyDescent="0.2"/>
    <row r="1132" ht="21" customHeight="1" x14ac:dyDescent="0.2"/>
    <row r="1133" ht="21" customHeight="1" x14ac:dyDescent="0.2"/>
    <row r="1134" ht="21" customHeight="1" x14ac:dyDescent="0.2"/>
    <row r="1135" ht="21" customHeight="1" x14ac:dyDescent="0.2"/>
    <row r="1136" ht="21" customHeight="1" x14ac:dyDescent="0.2"/>
    <row r="1137" ht="21" customHeight="1" x14ac:dyDescent="0.2"/>
    <row r="1138" ht="21" customHeight="1" x14ac:dyDescent="0.2"/>
    <row r="1139" ht="21" customHeight="1" x14ac:dyDescent="0.2"/>
    <row r="1140" ht="21" customHeight="1" x14ac:dyDescent="0.2"/>
    <row r="1141" ht="21" customHeight="1" x14ac:dyDescent="0.2"/>
    <row r="1142" ht="21" customHeight="1" x14ac:dyDescent="0.2"/>
    <row r="1143" ht="21" customHeight="1" x14ac:dyDescent="0.2"/>
    <row r="1144" ht="21" customHeight="1" x14ac:dyDescent="0.2"/>
    <row r="1145" ht="21" customHeight="1" x14ac:dyDescent="0.2"/>
    <row r="1146" ht="21" customHeight="1" x14ac:dyDescent="0.2"/>
    <row r="1147" ht="21" customHeight="1" x14ac:dyDescent="0.2"/>
    <row r="1148" ht="21" customHeight="1" x14ac:dyDescent="0.2"/>
    <row r="1149" ht="21" customHeight="1" x14ac:dyDescent="0.2"/>
    <row r="1150" ht="21" customHeight="1" x14ac:dyDescent="0.2"/>
    <row r="1151" ht="21" customHeight="1" x14ac:dyDescent="0.2"/>
    <row r="1152" ht="21" customHeight="1" x14ac:dyDescent="0.2"/>
    <row r="1153" ht="21" customHeight="1" x14ac:dyDescent="0.2"/>
    <row r="1154" ht="21" customHeight="1" x14ac:dyDescent="0.2"/>
    <row r="1155" ht="21" customHeight="1" x14ac:dyDescent="0.2"/>
    <row r="1156" ht="21" customHeight="1" x14ac:dyDescent="0.2"/>
    <row r="1157" ht="21" customHeight="1" x14ac:dyDescent="0.2"/>
    <row r="1158" ht="21" customHeight="1" x14ac:dyDescent="0.2"/>
    <row r="1159" ht="21" customHeight="1" x14ac:dyDescent="0.2"/>
    <row r="1160" ht="21" customHeight="1" x14ac:dyDescent="0.2"/>
    <row r="1161" ht="21" customHeight="1" x14ac:dyDescent="0.2"/>
    <row r="1162" ht="21" customHeight="1" x14ac:dyDescent="0.2"/>
    <row r="1163" ht="21" customHeight="1" x14ac:dyDescent="0.2"/>
    <row r="1164" ht="21" customHeight="1" x14ac:dyDescent="0.2"/>
    <row r="1165" ht="21" customHeight="1" x14ac:dyDescent="0.2"/>
    <row r="1166" ht="21" customHeight="1" x14ac:dyDescent="0.2"/>
    <row r="1167" ht="21" customHeight="1" x14ac:dyDescent="0.2"/>
    <row r="1168" ht="21" customHeight="1" x14ac:dyDescent="0.2"/>
    <row r="1169" ht="21" customHeight="1" x14ac:dyDescent="0.2"/>
    <row r="1170" ht="21" customHeight="1" x14ac:dyDescent="0.2"/>
    <row r="1171" ht="21" customHeight="1" x14ac:dyDescent="0.2"/>
    <row r="1172" ht="21" customHeight="1" x14ac:dyDescent="0.2"/>
    <row r="1173" ht="21" customHeight="1" x14ac:dyDescent="0.2"/>
    <row r="1174" ht="21" customHeight="1" x14ac:dyDescent="0.2"/>
    <row r="1175" ht="21" customHeight="1" x14ac:dyDescent="0.2"/>
    <row r="1176" ht="21" customHeight="1" x14ac:dyDescent="0.2"/>
    <row r="1177" ht="21" customHeight="1" x14ac:dyDescent="0.2"/>
    <row r="1178" ht="21" customHeight="1" x14ac:dyDescent="0.2"/>
    <row r="1179" ht="21" customHeight="1" x14ac:dyDescent="0.2"/>
    <row r="1180" ht="21" customHeight="1" x14ac:dyDescent="0.2"/>
    <row r="1181" ht="21" customHeight="1" x14ac:dyDescent="0.2"/>
    <row r="1182" ht="21" customHeight="1" x14ac:dyDescent="0.2"/>
    <row r="1183" ht="21" customHeight="1" x14ac:dyDescent="0.2"/>
    <row r="1184" ht="21" customHeight="1" x14ac:dyDescent="0.2"/>
    <row r="1185" ht="21" customHeight="1" x14ac:dyDescent="0.2"/>
    <row r="1186" ht="21" customHeight="1" x14ac:dyDescent="0.2"/>
    <row r="1187" ht="21" customHeight="1" x14ac:dyDescent="0.2"/>
    <row r="1188" ht="21" customHeight="1" x14ac:dyDescent="0.2"/>
    <row r="1189" ht="21" customHeight="1" x14ac:dyDescent="0.2"/>
    <row r="1190" ht="21" customHeight="1" x14ac:dyDescent="0.2"/>
    <row r="1191" ht="21" customHeight="1" x14ac:dyDescent="0.2"/>
    <row r="1192" ht="21" customHeight="1" x14ac:dyDescent="0.2"/>
    <row r="1193" ht="21" customHeight="1" x14ac:dyDescent="0.2"/>
    <row r="1194" ht="21" customHeight="1" x14ac:dyDescent="0.2"/>
    <row r="1195" ht="21" customHeight="1" x14ac:dyDescent="0.2"/>
    <row r="1196" ht="21" customHeight="1" x14ac:dyDescent="0.2"/>
    <row r="1197" ht="21" customHeight="1" x14ac:dyDescent="0.2"/>
    <row r="1198" ht="21" customHeight="1" x14ac:dyDescent="0.2"/>
    <row r="1199" ht="21" customHeight="1" x14ac:dyDescent="0.2"/>
    <row r="1200" ht="21" customHeight="1" x14ac:dyDescent="0.2"/>
    <row r="1201" ht="21" customHeight="1" x14ac:dyDescent="0.2"/>
    <row r="1202" ht="21" customHeight="1" x14ac:dyDescent="0.2"/>
    <row r="1203" ht="21" customHeight="1" x14ac:dyDescent="0.2"/>
    <row r="1204" ht="21" customHeight="1" x14ac:dyDescent="0.2"/>
    <row r="1205" ht="21" customHeight="1" x14ac:dyDescent="0.2"/>
    <row r="1206" ht="21" customHeight="1" x14ac:dyDescent="0.2"/>
    <row r="1207" ht="21" customHeight="1" x14ac:dyDescent="0.2"/>
    <row r="1208" ht="21" customHeight="1" x14ac:dyDescent="0.2"/>
    <row r="1209" ht="21" customHeight="1" x14ac:dyDescent="0.2"/>
    <row r="1210" ht="21" customHeight="1" x14ac:dyDescent="0.2"/>
    <row r="1211" ht="21" customHeight="1" x14ac:dyDescent="0.2"/>
    <row r="1212" ht="21" customHeight="1" x14ac:dyDescent="0.2"/>
    <row r="1213" ht="21" customHeight="1" x14ac:dyDescent="0.2"/>
    <row r="1214" ht="21" customHeight="1" x14ac:dyDescent="0.2"/>
    <row r="1215" ht="21" customHeight="1" x14ac:dyDescent="0.2"/>
    <row r="1216" ht="21" customHeight="1" x14ac:dyDescent="0.2"/>
    <row r="1217" ht="21" customHeight="1" x14ac:dyDescent="0.2"/>
    <row r="1218" ht="21" customHeight="1" x14ac:dyDescent="0.2"/>
    <row r="1219" ht="21" customHeight="1" x14ac:dyDescent="0.2"/>
    <row r="1220" ht="21" customHeight="1" x14ac:dyDescent="0.2"/>
    <row r="1221" ht="21" customHeight="1" x14ac:dyDescent="0.2"/>
    <row r="1222" ht="21" customHeight="1" x14ac:dyDescent="0.2"/>
    <row r="1223" ht="21" customHeight="1" x14ac:dyDescent="0.2"/>
    <row r="1224" ht="21" customHeight="1" x14ac:dyDescent="0.2"/>
    <row r="1225" ht="21" customHeight="1" x14ac:dyDescent="0.2"/>
    <row r="1226" ht="21" customHeight="1" x14ac:dyDescent="0.2"/>
    <row r="1227" ht="21" customHeight="1" x14ac:dyDescent="0.2"/>
    <row r="1228" ht="21" customHeight="1" x14ac:dyDescent="0.2"/>
    <row r="1229" ht="21" customHeight="1" x14ac:dyDescent="0.2"/>
    <row r="1230" ht="21" customHeight="1" x14ac:dyDescent="0.2"/>
    <row r="1231" ht="21" customHeight="1" x14ac:dyDescent="0.2"/>
    <row r="1232" ht="21" customHeight="1" x14ac:dyDescent="0.2"/>
    <row r="1233" ht="21" customHeight="1" x14ac:dyDescent="0.2"/>
    <row r="1234" ht="21" customHeight="1" x14ac:dyDescent="0.2"/>
    <row r="1235" ht="21" customHeight="1" x14ac:dyDescent="0.2"/>
    <row r="1236" ht="21" customHeight="1" x14ac:dyDescent="0.2"/>
    <row r="1237" ht="21" customHeight="1" x14ac:dyDescent="0.2"/>
    <row r="1238" ht="21" customHeight="1" x14ac:dyDescent="0.2"/>
    <row r="1239" ht="21" customHeight="1" x14ac:dyDescent="0.2"/>
    <row r="1240" ht="21" customHeight="1" x14ac:dyDescent="0.2"/>
    <row r="1241" ht="21" customHeight="1" x14ac:dyDescent="0.2"/>
    <row r="1242" ht="21" customHeight="1" x14ac:dyDescent="0.2"/>
    <row r="1243" ht="21" customHeight="1" x14ac:dyDescent="0.2"/>
    <row r="1244" ht="21" customHeight="1" x14ac:dyDescent="0.2"/>
    <row r="1245" ht="21" customHeight="1" x14ac:dyDescent="0.2"/>
    <row r="1246" ht="21" customHeight="1" x14ac:dyDescent="0.2"/>
    <row r="1247" ht="21" customHeight="1" x14ac:dyDescent="0.2"/>
    <row r="1248" ht="21" customHeight="1" x14ac:dyDescent="0.2"/>
    <row r="1249" ht="21" customHeight="1" x14ac:dyDescent="0.2"/>
    <row r="1250" ht="21" customHeight="1" x14ac:dyDescent="0.2"/>
    <row r="1251" ht="21" customHeight="1" x14ac:dyDescent="0.2"/>
    <row r="1252" ht="21" customHeight="1" x14ac:dyDescent="0.2"/>
    <row r="1253" ht="21" customHeight="1" x14ac:dyDescent="0.2"/>
    <row r="1254" ht="21" customHeight="1" x14ac:dyDescent="0.2"/>
    <row r="1255" ht="21" customHeight="1" x14ac:dyDescent="0.2"/>
    <row r="1256" ht="21" customHeight="1" x14ac:dyDescent="0.2"/>
    <row r="1257" ht="21" customHeight="1" x14ac:dyDescent="0.2"/>
    <row r="1258" ht="21" customHeight="1" x14ac:dyDescent="0.2"/>
    <row r="1259" ht="21" customHeight="1" x14ac:dyDescent="0.2"/>
    <row r="1260" ht="21" customHeight="1" x14ac:dyDescent="0.2"/>
    <row r="1261" ht="21" customHeight="1" x14ac:dyDescent="0.2"/>
    <row r="1262" ht="21" customHeight="1" x14ac:dyDescent="0.2"/>
    <row r="1263" ht="21" customHeight="1" x14ac:dyDescent="0.2"/>
    <row r="1264" ht="21" customHeight="1" x14ac:dyDescent="0.2"/>
    <row r="1265" ht="21" customHeight="1" x14ac:dyDescent="0.2"/>
    <row r="1266" ht="21" customHeight="1" x14ac:dyDescent="0.2"/>
    <row r="1267" ht="21" customHeight="1" x14ac:dyDescent="0.2"/>
    <row r="1268" ht="21" customHeight="1" x14ac:dyDescent="0.2"/>
    <row r="1269" ht="21" customHeight="1" x14ac:dyDescent="0.2"/>
    <row r="1270" ht="21" customHeight="1" x14ac:dyDescent="0.2"/>
    <row r="1271" ht="21" customHeight="1" x14ac:dyDescent="0.2"/>
    <row r="1272" ht="21" customHeight="1" x14ac:dyDescent="0.2"/>
    <row r="1273" ht="21" customHeight="1" x14ac:dyDescent="0.2"/>
    <row r="1274" ht="21" customHeight="1" x14ac:dyDescent="0.2"/>
    <row r="1275" ht="21" customHeight="1" x14ac:dyDescent="0.2"/>
    <row r="1276" ht="21" customHeight="1" x14ac:dyDescent="0.2"/>
    <row r="1277" ht="21" customHeight="1" x14ac:dyDescent="0.2"/>
    <row r="1278" ht="21" customHeight="1" x14ac:dyDescent="0.2"/>
    <row r="1279" ht="21" customHeight="1" x14ac:dyDescent="0.2"/>
    <row r="1280" ht="21" customHeight="1" x14ac:dyDescent="0.2"/>
    <row r="1281" ht="21" customHeight="1" x14ac:dyDescent="0.2"/>
    <row r="1282" ht="21" customHeight="1" x14ac:dyDescent="0.2"/>
    <row r="1283" ht="21" customHeight="1" x14ac:dyDescent="0.2"/>
    <row r="1284" ht="21" customHeight="1" x14ac:dyDescent="0.2"/>
    <row r="1285" ht="21" customHeight="1" x14ac:dyDescent="0.2"/>
    <row r="1286" ht="21" customHeight="1" x14ac:dyDescent="0.2"/>
    <row r="1287" ht="21" customHeight="1" x14ac:dyDescent="0.2"/>
    <row r="1288" ht="21" customHeight="1" x14ac:dyDescent="0.2"/>
    <row r="1289" ht="21" customHeight="1" x14ac:dyDescent="0.2"/>
    <row r="1290" ht="21" customHeight="1" x14ac:dyDescent="0.2"/>
    <row r="1291" ht="21" customHeight="1" x14ac:dyDescent="0.2"/>
    <row r="1292" ht="21" customHeight="1" x14ac:dyDescent="0.2"/>
    <row r="1293" ht="21" customHeight="1" x14ac:dyDescent="0.2"/>
    <row r="1294" ht="21" customHeight="1" x14ac:dyDescent="0.2"/>
    <row r="1295" ht="21" customHeight="1" x14ac:dyDescent="0.2"/>
    <row r="1296" ht="21" customHeight="1" x14ac:dyDescent="0.2"/>
    <row r="1297" ht="21" customHeight="1" x14ac:dyDescent="0.2"/>
    <row r="1298" ht="21" customHeight="1" x14ac:dyDescent="0.2"/>
    <row r="1299" ht="21" customHeight="1" x14ac:dyDescent="0.2"/>
    <row r="1300" ht="21" customHeight="1" x14ac:dyDescent="0.2"/>
    <row r="1301" ht="21" customHeight="1" x14ac:dyDescent="0.2"/>
    <row r="1302" ht="21" customHeight="1" x14ac:dyDescent="0.2"/>
    <row r="1303" ht="21" customHeight="1" x14ac:dyDescent="0.2"/>
    <row r="1304" ht="21" customHeight="1" x14ac:dyDescent="0.2"/>
    <row r="1305" ht="21" customHeight="1" x14ac:dyDescent="0.2"/>
    <row r="1306" ht="21" customHeight="1" x14ac:dyDescent="0.2"/>
    <row r="1307" ht="21" customHeight="1" x14ac:dyDescent="0.2"/>
    <row r="1308" ht="21" customHeight="1" x14ac:dyDescent="0.2"/>
    <row r="1309" ht="21" customHeight="1" x14ac:dyDescent="0.2"/>
    <row r="1310" ht="21" customHeight="1" x14ac:dyDescent="0.2"/>
    <row r="1311" ht="21" customHeight="1" x14ac:dyDescent="0.2"/>
    <row r="1312" ht="21" customHeight="1" x14ac:dyDescent="0.2"/>
    <row r="1313" ht="21" customHeight="1" x14ac:dyDescent="0.2"/>
    <row r="1314" ht="21" customHeight="1" x14ac:dyDescent="0.2"/>
    <row r="1315" ht="21" customHeight="1" x14ac:dyDescent="0.2"/>
    <row r="1316" ht="21" customHeight="1" x14ac:dyDescent="0.2"/>
    <row r="1317" ht="21" customHeight="1" x14ac:dyDescent="0.2"/>
    <row r="1318" ht="21" customHeight="1" x14ac:dyDescent="0.2"/>
    <row r="1319" ht="21" customHeight="1" x14ac:dyDescent="0.2"/>
    <row r="1320" ht="21" customHeight="1" x14ac:dyDescent="0.2"/>
    <row r="1321" ht="21" customHeight="1" x14ac:dyDescent="0.2"/>
    <row r="1322" ht="21" customHeight="1" x14ac:dyDescent="0.2"/>
    <row r="1323" ht="21" customHeight="1" x14ac:dyDescent="0.2"/>
    <row r="1324" ht="21" customHeight="1" x14ac:dyDescent="0.2"/>
    <row r="1325" ht="21" customHeight="1" x14ac:dyDescent="0.2"/>
    <row r="1326" ht="21" customHeight="1" x14ac:dyDescent="0.2"/>
    <row r="1327" ht="21" customHeight="1" x14ac:dyDescent="0.2"/>
    <row r="1328" ht="21" customHeight="1" x14ac:dyDescent="0.2"/>
    <row r="1329" ht="21" customHeight="1" x14ac:dyDescent="0.2"/>
    <row r="1330" ht="21" customHeight="1" x14ac:dyDescent="0.2"/>
    <row r="1331" ht="21" customHeight="1" x14ac:dyDescent="0.2"/>
    <row r="1332" ht="21" customHeight="1" x14ac:dyDescent="0.2"/>
    <row r="1333" ht="21" customHeight="1" x14ac:dyDescent="0.2"/>
    <row r="1334" ht="21" customHeight="1" x14ac:dyDescent="0.2"/>
    <row r="1335" ht="21" customHeight="1" x14ac:dyDescent="0.2"/>
    <row r="1336" ht="21" customHeight="1" x14ac:dyDescent="0.2"/>
    <row r="1337" ht="21" customHeight="1" x14ac:dyDescent="0.2"/>
    <row r="1338" ht="21" customHeight="1" x14ac:dyDescent="0.2"/>
    <row r="1339" ht="21" customHeight="1" x14ac:dyDescent="0.2"/>
    <row r="1340" ht="21" customHeight="1" x14ac:dyDescent="0.2"/>
    <row r="1341" ht="21" customHeight="1" x14ac:dyDescent="0.2"/>
    <row r="1342" ht="21" customHeight="1" x14ac:dyDescent="0.2"/>
    <row r="1343" ht="21" customHeight="1" x14ac:dyDescent="0.2"/>
    <row r="1344" ht="21" customHeight="1" x14ac:dyDescent="0.2"/>
    <row r="1345" ht="21" customHeight="1" x14ac:dyDescent="0.2"/>
    <row r="1346" ht="21" customHeight="1" x14ac:dyDescent="0.2"/>
    <row r="1347" ht="21" customHeight="1" x14ac:dyDescent="0.2"/>
    <row r="1348" ht="21" customHeight="1" x14ac:dyDescent="0.2"/>
    <row r="1349" ht="21" customHeight="1" x14ac:dyDescent="0.2"/>
    <row r="1350" ht="21" customHeight="1" x14ac:dyDescent="0.2"/>
    <row r="1351" ht="21" customHeight="1" x14ac:dyDescent="0.2"/>
    <row r="1352" ht="21" customHeight="1" x14ac:dyDescent="0.2"/>
    <row r="1353" ht="21" customHeight="1" x14ac:dyDescent="0.2"/>
    <row r="1354" ht="21" customHeight="1" x14ac:dyDescent="0.2"/>
    <row r="1355" ht="21" customHeight="1" x14ac:dyDescent="0.2"/>
    <row r="1356" ht="21" customHeight="1" x14ac:dyDescent="0.2"/>
    <row r="1357" ht="21" customHeight="1" x14ac:dyDescent="0.2"/>
    <row r="1358" ht="21" customHeight="1" x14ac:dyDescent="0.2"/>
    <row r="1359" ht="21" customHeight="1" x14ac:dyDescent="0.2"/>
    <row r="1360" ht="21" customHeight="1" x14ac:dyDescent="0.2"/>
    <row r="1361" ht="21" customHeight="1" x14ac:dyDescent="0.2"/>
    <row r="1362" ht="21" customHeight="1" x14ac:dyDescent="0.2"/>
    <row r="1363" ht="21" customHeight="1" x14ac:dyDescent="0.2"/>
    <row r="1364" ht="21" customHeight="1" x14ac:dyDescent="0.2"/>
    <row r="1365" ht="21" customHeight="1" x14ac:dyDescent="0.2"/>
    <row r="1366" ht="21" customHeight="1" x14ac:dyDescent="0.2"/>
    <row r="1367" ht="21" customHeight="1" x14ac:dyDescent="0.2"/>
    <row r="1368" ht="21" customHeight="1" x14ac:dyDescent="0.2"/>
    <row r="1369" ht="21" customHeight="1" x14ac:dyDescent="0.2"/>
    <row r="1370" ht="21" customHeight="1" x14ac:dyDescent="0.2"/>
    <row r="1371" ht="21" customHeight="1" x14ac:dyDescent="0.2"/>
    <row r="1372" ht="21" customHeight="1" x14ac:dyDescent="0.2"/>
    <row r="1373" ht="21" customHeight="1" x14ac:dyDescent="0.2"/>
    <row r="1374" ht="21" customHeight="1" x14ac:dyDescent="0.2"/>
    <row r="1375" ht="21" customHeight="1" x14ac:dyDescent="0.2"/>
    <row r="1376" ht="21" customHeight="1" x14ac:dyDescent="0.2"/>
    <row r="1377" ht="21" customHeight="1" x14ac:dyDescent="0.2"/>
    <row r="1378" ht="21" customHeight="1" x14ac:dyDescent="0.2"/>
    <row r="1379" ht="21" customHeight="1" x14ac:dyDescent="0.2"/>
    <row r="1380" ht="21" customHeight="1" x14ac:dyDescent="0.2"/>
    <row r="1381" ht="21" customHeight="1" x14ac:dyDescent="0.2"/>
    <row r="1382" ht="21" customHeight="1" x14ac:dyDescent="0.2"/>
    <row r="1383" ht="21" customHeight="1" x14ac:dyDescent="0.2"/>
    <row r="1384" ht="21" customHeight="1" x14ac:dyDescent="0.2"/>
    <row r="1385" ht="21" customHeight="1" x14ac:dyDescent="0.2"/>
    <row r="1386" ht="21" customHeight="1" x14ac:dyDescent="0.2"/>
    <row r="1387" ht="21" customHeight="1" x14ac:dyDescent="0.2"/>
    <row r="1388" ht="21" customHeight="1" x14ac:dyDescent="0.2"/>
    <row r="1389" ht="21" customHeight="1" x14ac:dyDescent="0.2"/>
    <row r="1390" ht="21" customHeight="1" x14ac:dyDescent="0.2"/>
    <row r="1391" ht="21" customHeight="1" x14ac:dyDescent="0.2"/>
    <row r="1392" ht="21" customHeight="1" x14ac:dyDescent="0.2"/>
    <row r="1393" ht="21" customHeight="1" x14ac:dyDescent="0.2"/>
    <row r="1394" ht="21" customHeight="1" x14ac:dyDescent="0.2"/>
    <row r="1395" ht="21" customHeight="1" x14ac:dyDescent="0.2"/>
    <row r="1396" ht="21" customHeight="1" x14ac:dyDescent="0.2"/>
    <row r="1397" ht="21" customHeight="1" x14ac:dyDescent="0.2"/>
    <row r="1398" ht="21" customHeight="1" x14ac:dyDescent="0.2"/>
    <row r="1399" ht="21" customHeight="1" x14ac:dyDescent="0.2"/>
    <row r="1400" ht="21" customHeight="1" x14ac:dyDescent="0.2"/>
    <row r="1401" ht="21" customHeight="1" x14ac:dyDescent="0.2"/>
    <row r="1402" ht="21" customHeight="1" x14ac:dyDescent="0.2"/>
    <row r="1403" ht="21" customHeight="1" x14ac:dyDescent="0.2"/>
    <row r="1404" ht="21" customHeight="1" x14ac:dyDescent="0.2"/>
    <row r="1405" ht="21" customHeight="1" x14ac:dyDescent="0.2"/>
    <row r="1406" ht="21" customHeight="1" x14ac:dyDescent="0.2"/>
    <row r="1407" ht="21" customHeight="1" x14ac:dyDescent="0.2"/>
  </sheetData>
  <mergeCells count="1139">
    <mergeCell ref="T277:X277"/>
    <mergeCell ref="G270:H270"/>
    <mergeCell ref="I270:J270"/>
    <mergeCell ref="K270:O270"/>
    <mergeCell ref="P270:Q270"/>
    <mergeCell ref="R270:S270"/>
    <mergeCell ref="T270:X270"/>
    <mergeCell ref="G274:H274"/>
    <mergeCell ref="I274:J274"/>
    <mergeCell ref="K274:O274"/>
    <mergeCell ref="P274:Q274"/>
    <mergeCell ref="R274:S274"/>
    <mergeCell ref="T274:X274"/>
    <mergeCell ref="G271:H271"/>
    <mergeCell ref="I271:J271"/>
    <mergeCell ref="K271:O271"/>
    <mergeCell ref="P271:Q271"/>
    <mergeCell ref="R271:S271"/>
    <mergeCell ref="T271:X271"/>
    <mergeCell ref="G277:H277"/>
    <mergeCell ref="T268:X268"/>
    <mergeCell ref="T269:X269"/>
    <mergeCell ref="T275:X275"/>
    <mergeCell ref="T276:X276"/>
    <mergeCell ref="G272:H272"/>
    <mergeCell ref="I272:J272"/>
    <mergeCell ref="K272:O272"/>
    <mergeCell ref="P272:Q272"/>
    <mergeCell ref="R272:S272"/>
    <mergeCell ref="T272:X272"/>
    <mergeCell ref="I273:J273"/>
    <mergeCell ref="K273:O273"/>
    <mergeCell ref="P273:Q273"/>
    <mergeCell ref="P268:Q268"/>
    <mergeCell ref="R268:S268"/>
    <mergeCell ref="P269:Q269"/>
    <mergeCell ref="R269:S269"/>
    <mergeCell ref="P275:Q275"/>
    <mergeCell ref="R275:S275"/>
    <mergeCell ref="P276:Q276"/>
    <mergeCell ref="R276:S276"/>
    <mergeCell ref="T273:X273"/>
    <mergeCell ref="K268:O268"/>
    <mergeCell ref="K269:O269"/>
    <mergeCell ref="K275:O275"/>
    <mergeCell ref="K276:O276"/>
    <mergeCell ref="R273:S273"/>
    <mergeCell ref="G268:H268"/>
    <mergeCell ref="G269:H269"/>
    <mergeCell ref="G275:H275"/>
    <mergeCell ref="G276:H276"/>
    <mergeCell ref="G273:H273"/>
    <mergeCell ref="I265:J265"/>
    <mergeCell ref="I266:J266"/>
    <mergeCell ref="I267:J267"/>
    <mergeCell ref="I268:J268"/>
    <mergeCell ref="I269:J269"/>
    <mergeCell ref="I275:J275"/>
    <mergeCell ref="I276:J276"/>
    <mergeCell ref="I277:J277"/>
    <mergeCell ref="K277:O277"/>
    <mergeCell ref="P277:Q277"/>
    <mergeCell ref="R277:S277"/>
    <mergeCell ref="G264:H264"/>
    <mergeCell ref="I264:J264"/>
    <mergeCell ref="K263:O264"/>
    <mergeCell ref="T263:X264"/>
    <mergeCell ref="P264:Q264"/>
    <mergeCell ref="R264:S264"/>
    <mergeCell ref="G265:H265"/>
    <mergeCell ref="G266:H266"/>
    <mergeCell ref="G267:H267"/>
    <mergeCell ref="P265:Q265"/>
    <mergeCell ref="R265:S265"/>
    <mergeCell ref="P266:Q266"/>
    <mergeCell ref="R266:S266"/>
    <mergeCell ref="P267:Q267"/>
    <mergeCell ref="R267:S267"/>
    <mergeCell ref="T265:X265"/>
    <mergeCell ref="T266:X266"/>
    <mergeCell ref="T267:X267"/>
    <mergeCell ref="K265:O265"/>
    <mergeCell ref="K266:O266"/>
    <mergeCell ref="K267:O267"/>
    <mergeCell ref="G258:X258"/>
    <mergeCell ref="G260:X260"/>
    <mergeCell ref="G262:O262"/>
    <mergeCell ref="P262:X262"/>
    <mergeCell ref="G263:H263"/>
    <mergeCell ref="I263:J263"/>
    <mergeCell ref="P263:Q263"/>
    <mergeCell ref="R263:S263"/>
    <mergeCell ref="G253:H253"/>
    <mergeCell ref="I253:O253"/>
    <mergeCell ref="P253:Q253"/>
    <mergeCell ref="R253:X253"/>
    <mergeCell ref="G254:H254"/>
    <mergeCell ref="I254:O254"/>
    <mergeCell ref="P254:Q254"/>
    <mergeCell ref="R254:X254"/>
    <mergeCell ref="G256:X256"/>
    <mergeCell ref="G252:H252"/>
    <mergeCell ref="I252:K252"/>
    <mergeCell ref="L252:M252"/>
    <mergeCell ref="N252:O252"/>
    <mergeCell ref="P252:Q252"/>
    <mergeCell ref="R252:T252"/>
    <mergeCell ref="U252:V252"/>
    <mergeCell ref="W252:X252"/>
    <mergeCell ref="I240:O240"/>
    <mergeCell ref="P240:Q240"/>
    <mergeCell ref="R240:X240"/>
    <mergeCell ref="G245:H245"/>
    <mergeCell ref="I245:K245"/>
    <mergeCell ref="L245:M245"/>
    <mergeCell ref="N245:O245"/>
    <mergeCell ref="P245:Q245"/>
    <mergeCell ref="R245:T245"/>
    <mergeCell ref="U245:V245"/>
    <mergeCell ref="W245:X245"/>
    <mergeCell ref="R250:T250"/>
    <mergeCell ref="U250:V250"/>
    <mergeCell ref="W250:X250"/>
    <mergeCell ref="G243:H243"/>
    <mergeCell ref="I243:K243"/>
    <mergeCell ref="L243:M243"/>
    <mergeCell ref="N243:O243"/>
    <mergeCell ref="P243:Q243"/>
    <mergeCell ref="R243:T243"/>
    <mergeCell ref="U243:V243"/>
    <mergeCell ref="W243:X243"/>
    <mergeCell ref="G244:H244"/>
    <mergeCell ref="I244:K244"/>
    <mergeCell ref="P231:Q231"/>
    <mergeCell ref="R231:T231"/>
    <mergeCell ref="U231:V231"/>
    <mergeCell ref="W231:X231"/>
    <mergeCell ref="G228:H228"/>
    <mergeCell ref="I228:K228"/>
    <mergeCell ref="L228:M228"/>
    <mergeCell ref="N228:O228"/>
    <mergeCell ref="P228:Q228"/>
    <mergeCell ref="R228:T228"/>
    <mergeCell ref="U228:V228"/>
    <mergeCell ref="W228:X228"/>
    <mergeCell ref="G229:H229"/>
    <mergeCell ref="I229:K229"/>
    <mergeCell ref="L229:M229"/>
    <mergeCell ref="N229:O229"/>
    <mergeCell ref="P229:Q229"/>
    <mergeCell ref="R229:T229"/>
    <mergeCell ref="U229:V229"/>
    <mergeCell ref="W229:X229"/>
    <mergeCell ref="G230:H230"/>
    <mergeCell ref="I230:K230"/>
    <mergeCell ref="L230:M230"/>
    <mergeCell ref="N230:O230"/>
    <mergeCell ref="P230:Q230"/>
    <mergeCell ref="R230:T230"/>
    <mergeCell ref="U230:V230"/>
    <mergeCell ref="W230:X230"/>
    <mergeCell ref="G231:H231"/>
    <mergeCell ref="I213:O213"/>
    <mergeCell ref="P213:Q213"/>
    <mergeCell ref="R213:X213"/>
    <mergeCell ref="G218:H218"/>
    <mergeCell ref="I218:O218"/>
    <mergeCell ref="P218:Q218"/>
    <mergeCell ref="R218:X218"/>
    <mergeCell ref="G224:H224"/>
    <mergeCell ref="P224:Q224"/>
    <mergeCell ref="G217:H217"/>
    <mergeCell ref="I217:K217"/>
    <mergeCell ref="L217:M217"/>
    <mergeCell ref="N217:O217"/>
    <mergeCell ref="P217:Q217"/>
    <mergeCell ref="R217:T217"/>
    <mergeCell ref="U217:V217"/>
    <mergeCell ref="W217:X217"/>
    <mergeCell ref="G221:L221"/>
    <mergeCell ref="M221:S221"/>
    <mergeCell ref="T221:X221"/>
    <mergeCell ref="G222:H222"/>
    <mergeCell ref="I222:K222"/>
    <mergeCell ref="L222:M222"/>
    <mergeCell ref="N222:O222"/>
    <mergeCell ref="P222:Q222"/>
    <mergeCell ref="R222:T222"/>
    <mergeCell ref="U222:V222"/>
    <mergeCell ref="W222:X222"/>
    <mergeCell ref="G223:H223"/>
    <mergeCell ref="I223:K223"/>
    <mergeCell ref="L223:M223"/>
    <mergeCell ref="N223:O223"/>
    <mergeCell ref="W144:X144"/>
    <mergeCell ref="G150:L150"/>
    <mergeCell ref="M150:S150"/>
    <mergeCell ref="T150:X150"/>
    <mergeCell ref="G154:L154"/>
    <mergeCell ref="M154:S154"/>
    <mergeCell ref="T154:X154"/>
    <mergeCell ref="G144:H144"/>
    <mergeCell ref="I144:K144"/>
    <mergeCell ref="L144:M144"/>
    <mergeCell ref="N144:O144"/>
    <mergeCell ref="P144:Q144"/>
    <mergeCell ref="R144:T144"/>
    <mergeCell ref="I147:K147"/>
    <mergeCell ref="G141:L141"/>
    <mergeCell ref="M141:S141"/>
    <mergeCell ref="T141:X141"/>
    <mergeCell ref="G143:H143"/>
    <mergeCell ref="I143:K143"/>
    <mergeCell ref="L143:M143"/>
    <mergeCell ref="N143:O143"/>
    <mergeCell ref="P143:Q143"/>
    <mergeCell ref="R143:T143"/>
    <mergeCell ref="U143:V143"/>
    <mergeCell ref="W143:X143"/>
    <mergeCell ref="G142:H142"/>
    <mergeCell ref="I142:K142"/>
    <mergeCell ref="L142:M142"/>
    <mergeCell ref="N142:O142"/>
    <mergeCell ref="P142:Q142"/>
    <mergeCell ref="R142:T142"/>
    <mergeCell ref="L147:M147"/>
    <mergeCell ref="F1:R1"/>
    <mergeCell ref="U134:V134"/>
    <mergeCell ref="W134:X134"/>
    <mergeCell ref="G135:H135"/>
    <mergeCell ref="I135:K135"/>
    <mergeCell ref="L135:M135"/>
    <mergeCell ref="U127:V127"/>
    <mergeCell ref="U130:V130"/>
    <mergeCell ref="W130:X130"/>
    <mergeCell ref="G131:H131"/>
    <mergeCell ref="I131:K131"/>
    <mergeCell ref="L131:M131"/>
    <mergeCell ref="N131:O131"/>
    <mergeCell ref="P131:Q131"/>
    <mergeCell ref="R131:T131"/>
    <mergeCell ref="N135:O135"/>
    <mergeCell ref="P135:Q135"/>
    <mergeCell ref="R135:T135"/>
    <mergeCell ref="U135:V135"/>
    <mergeCell ref="W135:X135"/>
    <mergeCell ref="G134:H134"/>
    <mergeCell ref="I134:K134"/>
    <mergeCell ref="L134:M134"/>
    <mergeCell ref="N134:O134"/>
    <mergeCell ref="P134:Q134"/>
    <mergeCell ref="R134:T134"/>
    <mergeCell ref="G115:H115"/>
    <mergeCell ref="I115:K115"/>
    <mergeCell ref="L115:M115"/>
    <mergeCell ref="N115:O115"/>
    <mergeCell ref="P115:Q115"/>
    <mergeCell ref="R115:T115"/>
    <mergeCell ref="R118:T118"/>
    <mergeCell ref="U118:V118"/>
    <mergeCell ref="W118:X118"/>
    <mergeCell ref="G118:H118"/>
    <mergeCell ref="I118:K118"/>
    <mergeCell ref="L118:M118"/>
    <mergeCell ref="N118:O118"/>
    <mergeCell ref="P118:Q118"/>
    <mergeCell ref="U115:V115"/>
    <mergeCell ref="W115:X115"/>
    <mergeCell ref="G117:L117"/>
    <mergeCell ref="M117:S117"/>
    <mergeCell ref="T117:X117"/>
    <mergeCell ref="G148:H148"/>
    <mergeCell ref="I148:K148"/>
    <mergeCell ref="L148:M148"/>
    <mergeCell ref="N148:O148"/>
    <mergeCell ref="P148:Q148"/>
    <mergeCell ref="R148:T148"/>
    <mergeCell ref="U148:V148"/>
    <mergeCell ref="W148:X148"/>
    <mergeCell ref="G146:L146"/>
    <mergeCell ref="M146:S146"/>
    <mergeCell ref="T146:X146"/>
    <mergeCell ref="G147:H147"/>
    <mergeCell ref="N147:O147"/>
    <mergeCell ref="P147:Q147"/>
    <mergeCell ref="R147:T147"/>
    <mergeCell ref="U147:V147"/>
    <mergeCell ref="W147:X147"/>
    <mergeCell ref="N139:O139"/>
    <mergeCell ref="P139:Q139"/>
    <mergeCell ref="U156:V156"/>
    <mergeCell ref="W156:X156"/>
    <mergeCell ref="G151:H151"/>
    <mergeCell ref="I151:K151"/>
    <mergeCell ref="L151:M151"/>
    <mergeCell ref="N151:O151"/>
    <mergeCell ref="P151:Q151"/>
    <mergeCell ref="R151:T151"/>
    <mergeCell ref="U151:V151"/>
    <mergeCell ref="W151:X151"/>
    <mergeCell ref="G156:H156"/>
    <mergeCell ref="I156:K156"/>
    <mergeCell ref="L156:M156"/>
    <mergeCell ref="N156:O156"/>
    <mergeCell ref="P156:Q156"/>
    <mergeCell ref="R156:T156"/>
    <mergeCell ref="U152:V152"/>
    <mergeCell ref="W152:X152"/>
    <mergeCell ref="G152:H152"/>
    <mergeCell ref="I152:K152"/>
    <mergeCell ref="L152:M152"/>
    <mergeCell ref="N152:O152"/>
    <mergeCell ref="P152:Q152"/>
    <mergeCell ref="R152:T152"/>
    <mergeCell ref="U155:V155"/>
    <mergeCell ref="W155:X155"/>
    <mergeCell ref="G155:H155"/>
    <mergeCell ref="I155:K155"/>
    <mergeCell ref="L155:M155"/>
    <mergeCell ref="N155:O155"/>
    <mergeCell ref="P155:Q155"/>
    <mergeCell ref="R155:T155"/>
    <mergeCell ref="R139:T139"/>
    <mergeCell ref="G138:H138"/>
    <mergeCell ref="I138:K138"/>
    <mergeCell ref="L138:M138"/>
    <mergeCell ref="N138:O138"/>
    <mergeCell ref="P138:Q138"/>
    <mergeCell ref="R138:T138"/>
    <mergeCell ref="U138:V138"/>
    <mergeCell ref="W138:X138"/>
    <mergeCell ref="U131:V131"/>
    <mergeCell ref="W131:X131"/>
    <mergeCell ref="G130:H130"/>
    <mergeCell ref="I130:K130"/>
    <mergeCell ref="L130:M130"/>
    <mergeCell ref="N130:O130"/>
    <mergeCell ref="P130:Q130"/>
    <mergeCell ref="R130:T130"/>
    <mergeCell ref="G137:L137"/>
    <mergeCell ref="M137:S137"/>
    <mergeCell ref="T137:X137"/>
    <mergeCell ref="U139:V139"/>
    <mergeCell ref="W139:X139"/>
    <mergeCell ref="G139:H139"/>
    <mergeCell ref="I139:K139"/>
    <mergeCell ref="L139:M139"/>
    <mergeCell ref="U142:V142"/>
    <mergeCell ref="W142:X142"/>
    <mergeCell ref="U144:V144"/>
    <mergeCell ref="U123:V123"/>
    <mergeCell ref="W123:X123"/>
    <mergeCell ref="G123:H123"/>
    <mergeCell ref="I123:K123"/>
    <mergeCell ref="L123:M123"/>
    <mergeCell ref="N123:O123"/>
    <mergeCell ref="P123:Q123"/>
    <mergeCell ref="R123:T123"/>
    <mergeCell ref="W126:X126"/>
    <mergeCell ref="G129:L129"/>
    <mergeCell ref="M129:S129"/>
    <mergeCell ref="T129:X129"/>
    <mergeCell ref="G133:L133"/>
    <mergeCell ref="M133:S133"/>
    <mergeCell ref="T133:X133"/>
    <mergeCell ref="G125:L125"/>
    <mergeCell ref="M125:S125"/>
    <mergeCell ref="T125:X125"/>
    <mergeCell ref="G126:H126"/>
    <mergeCell ref="I126:K126"/>
    <mergeCell ref="L126:M126"/>
    <mergeCell ref="N126:O126"/>
    <mergeCell ref="P126:Q126"/>
    <mergeCell ref="R126:T126"/>
    <mergeCell ref="U126:V126"/>
    <mergeCell ref="W127:X127"/>
    <mergeCell ref="G127:H127"/>
    <mergeCell ref="I127:K127"/>
    <mergeCell ref="L127:M127"/>
    <mergeCell ref="N127:O127"/>
    <mergeCell ref="P127:Q127"/>
    <mergeCell ref="R127:T127"/>
    <mergeCell ref="G122:H122"/>
    <mergeCell ref="I122:K122"/>
    <mergeCell ref="L122:M122"/>
    <mergeCell ref="N122:O122"/>
    <mergeCell ref="P122:Q122"/>
    <mergeCell ref="R122:T122"/>
    <mergeCell ref="U122:V122"/>
    <mergeCell ref="W122:X122"/>
    <mergeCell ref="W119:X119"/>
    <mergeCell ref="G119:H119"/>
    <mergeCell ref="I119:K119"/>
    <mergeCell ref="L119:M119"/>
    <mergeCell ref="N119:O119"/>
    <mergeCell ref="P119:Q119"/>
    <mergeCell ref="R119:T119"/>
    <mergeCell ref="U119:V119"/>
    <mergeCell ref="G121:L121"/>
    <mergeCell ref="M121:S121"/>
    <mergeCell ref="T121:X121"/>
    <mergeCell ref="U111:V111"/>
    <mergeCell ref="W111:X111"/>
    <mergeCell ref="G111:H111"/>
    <mergeCell ref="I111:K111"/>
    <mergeCell ref="L111:M111"/>
    <mergeCell ref="N111:O111"/>
    <mergeCell ref="P111:Q111"/>
    <mergeCell ref="R111:T111"/>
    <mergeCell ref="G114:H114"/>
    <mergeCell ref="I114:K114"/>
    <mergeCell ref="L114:M114"/>
    <mergeCell ref="N114:O114"/>
    <mergeCell ref="G113:L113"/>
    <mergeCell ref="M113:S113"/>
    <mergeCell ref="T113:X113"/>
    <mergeCell ref="P114:Q114"/>
    <mergeCell ref="R114:T114"/>
    <mergeCell ref="U114:V114"/>
    <mergeCell ref="W114:X114"/>
    <mergeCell ref="L110:M110"/>
    <mergeCell ref="N110:O110"/>
    <mergeCell ref="P110:Q110"/>
    <mergeCell ref="R110:T110"/>
    <mergeCell ref="U110:V110"/>
    <mergeCell ref="W110:X110"/>
    <mergeCell ref="U108:V108"/>
    <mergeCell ref="W108:X108"/>
    <mergeCell ref="G109:H109"/>
    <mergeCell ref="I109:K109"/>
    <mergeCell ref="L109:M109"/>
    <mergeCell ref="N109:O109"/>
    <mergeCell ref="P109:Q109"/>
    <mergeCell ref="R109:T109"/>
    <mergeCell ref="U109:V109"/>
    <mergeCell ref="W109:X109"/>
    <mergeCell ref="G108:H108"/>
    <mergeCell ref="I108:K108"/>
    <mergeCell ref="L108:M108"/>
    <mergeCell ref="N108:O108"/>
    <mergeCell ref="P108:Q108"/>
    <mergeCell ref="R108:T108"/>
    <mergeCell ref="G110:H110"/>
    <mergeCell ref="I110:K110"/>
    <mergeCell ref="R107:T107"/>
    <mergeCell ref="U107:V107"/>
    <mergeCell ref="W107:X107"/>
    <mergeCell ref="L106:M106"/>
    <mergeCell ref="N106:O106"/>
    <mergeCell ref="P106:Q106"/>
    <mergeCell ref="R106:T106"/>
    <mergeCell ref="U106:V106"/>
    <mergeCell ref="W106:X106"/>
    <mergeCell ref="U104:V104"/>
    <mergeCell ref="W104:X104"/>
    <mergeCell ref="G105:H105"/>
    <mergeCell ref="I105:K105"/>
    <mergeCell ref="L105:M105"/>
    <mergeCell ref="N105:O105"/>
    <mergeCell ref="P105:Q105"/>
    <mergeCell ref="R105:T105"/>
    <mergeCell ref="U105:V105"/>
    <mergeCell ref="W105:X105"/>
    <mergeCell ref="G104:H104"/>
    <mergeCell ref="I104:K104"/>
    <mergeCell ref="L104:M104"/>
    <mergeCell ref="N104:O104"/>
    <mergeCell ref="P104:Q104"/>
    <mergeCell ref="R104:T104"/>
    <mergeCell ref="W99:X99"/>
    <mergeCell ref="G101:X101"/>
    <mergeCell ref="G90:L90"/>
    <mergeCell ref="M90:S90"/>
    <mergeCell ref="T90:X90"/>
    <mergeCell ref="G103:L103"/>
    <mergeCell ref="M103:S103"/>
    <mergeCell ref="T103:X103"/>
    <mergeCell ref="R98:T98"/>
    <mergeCell ref="U98:V98"/>
    <mergeCell ref="W98:X98"/>
    <mergeCell ref="G99:H99"/>
    <mergeCell ref="I99:K99"/>
    <mergeCell ref="L99:M99"/>
    <mergeCell ref="N99:O99"/>
    <mergeCell ref="P99:Q99"/>
    <mergeCell ref="R99:T99"/>
    <mergeCell ref="U99:V99"/>
    <mergeCell ref="U96:V96"/>
    <mergeCell ref="W96:X96"/>
    <mergeCell ref="G97:H97"/>
    <mergeCell ref="I97:K97"/>
    <mergeCell ref="L97:M97"/>
    <mergeCell ref="N97:O97"/>
    <mergeCell ref="P97:Q97"/>
    <mergeCell ref="R97:T97"/>
    <mergeCell ref="U97:V97"/>
    <mergeCell ref="W97:X97"/>
    <mergeCell ref="G96:H96"/>
    <mergeCell ref="I96:K96"/>
    <mergeCell ref="L96:M96"/>
    <mergeCell ref="N96:O96"/>
    <mergeCell ref="P96:Q96"/>
    <mergeCell ref="R96:T96"/>
    <mergeCell ref="L95:M95"/>
    <mergeCell ref="N95:O95"/>
    <mergeCell ref="P95:Q95"/>
    <mergeCell ref="R95:T95"/>
    <mergeCell ref="U95:V95"/>
    <mergeCell ref="W95:X95"/>
    <mergeCell ref="W92:X92"/>
    <mergeCell ref="P93:Q93"/>
    <mergeCell ref="R93:T93"/>
    <mergeCell ref="U93:V93"/>
    <mergeCell ref="W93:X93"/>
    <mergeCell ref="P94:Q94"/>
    <mergeCell ref="R94:T94"/>
    <mergeCell ref="U94:V94"/>
    <mergeCell ref="W94:X94"/>
    <mergeCell ref="N92:O92"/>
    <mergeCell ref="N93:O93"/>
    <mergeCell ref="N94:O94"/>
    <mergeCell ref="P92:Q92"/>
    <mergeCell ref="R92:T92"/>
    <mergeCell ref="U92:V92"/>
    <mergeCell ref="G92:H92"/>
    <mergeCell ref="G93:H93"/>
    <mergeCell ref="G94:H94"/>
    <mergeCell ref="I92:K92"/>
    <mergeCell ref="I93:K93"/>
    <mergeCell ref="I94:K94"/>
    <mergeCell ref="L92:M92"/>
    <mergeCell ref="L93:M93"/>
    <mergeCell ref="L94:M94"/>
    <mergeCell ref="M71:Q71"/>
    <mergeCell ref="R72:S74"/>
    <mergeCell ref="T72:U74"/>
    <mergeCell ref="V72:X74"/>
    <mergeCell ref="J74:L74"/>
    <mergeCell ref="M74:Q74"/>
    <mergeCell ref="V63:X65"/>
    <mergeCell ref="P91:Q91"/>
    <mergeCell ref="R91:T91"/>
    <mergeCell ref="W91:X91"/>
    <mergeCell ref="G87:X87"/>
    <mergeCell ref="G91:H91"/>
    <mergeCell ref="L91:M91"/>
    <mergeCell ref="N91:O91"/>
    <mergeCell ref="U91:V91"/>
    <mergeCell ref="I91:K91"/>
    <mergeCell ref="R66:S68"/>
    <mergeCell ref="T66:U68"/>
    <mergeCell ref="V66:X68"/>
    <mergeCell ref="G68:I68"/>
    <mergeCell ref="J68:L68"/>
    <mergeCell ref="M68:Q68"/>
    <mergeCell ref="M66:Q66"/>
    <mergeCell ref="B32:E32"/>
    <mergeCell ref="G80:X80"/>
    <mergeCell ref="H33:Y33"/>
    <mergeCell ref="H34:Y34"/>
    <mergeCell ref="H35:Y35"/>
    <mergeCell ref="H36:Y36"/>
    <mergeCell ref="H37:Y37"/>
    <mergeCell ref="H38:Y38"/>
    <mergeCell ref="R75:S77"/>
    <mergeCell ref="T75:U77"/>
    <mergeCell ref="V75:X77"/>
    <mergeCell ref="G77:I77"/>
    <mergeCell ref="J77:L77"/>
    <mergeCell ref="M77:Q77"/>
    <mergeCell ref="T69:U71"/>
    <mergeCell ref="V69:X71"/>
    <mergeCell ref="J71:L71"/>
    <mergeCell ref="G74:I74"/>
    <mergeCell ref="G71:I71"/>
    <mergeCell ref="R69:S71"/>
    <mergeCell ref="V57:X59"/>
    <mergeCell ref="G59:I59"/>
    <mergeCell ref="J59:L59"/>
    <mergeCell ref="M59:Q59"/>
    <mergeCell ref="R60:S62"/>
    <mergeCell ref="T60:U62"/>
    <mergeCell ref="V60:X62"/>
    <mergeCell ref="G62:I62"/>
    <mergeCell ref="J62:L62"/>
    <mergeCell ref="M62:Q62"/>
    <mergeCell ref="G69:I69"/>
    <mergeCell ref="J69:L69"/>
    <mergeCell ref="G57:I57"/>
    <mergeCell ref="J57:L57"/>
    <mergeCell ref="G58:I58"/>
    <mergeCell ref="J58:L58"/>
    <mergeCell ref="G60:I60"/>
    <mergeCell ref="J60:L60"/>
    <mergeCell ref="G65:I65"/>
    <mergeCell ref="J65:L65"/>
    <mergeCell ref="M65:Q65"/>
    <mergeCell ref="R54:S56"/>
    <mergeCell ref="T54:U56"/>
    <mergeCell ref="V54:X56"/>
    <mergeCell ref="G56:I56"/>
    <mergeCell ref="J56:L56"/>
    <mergeCell ref="M56:Q56"/>
    <mergeCell ref="G52:I52"/>
    <mergeCell ref="J52:L52"/>
    <mergeCell ref="G54:I54"/>
    <mergeCell ref="J54:L54"/>
    <mergeCell ref="M55:Q55"/>
    <mergeCell ref="M57:Q57"/>
    <mergeCell ref="M58:Q58"/>
    <mergeCell ref="M60:Q60"/>
    <mergeCell ref="M53:Q53"/>
    <mergeCell ref="T45:U47"/>
    <mergeCell ref="R51:S53"/>
    <mergeCell ref="T51:U53"/>
    <mergeCell ref="R57:S59"/>
    <mergeCell ref="T57:U59"/>
    <mergeCell ref="M67:Q67"/>
    <mergeCell ref="M69:Q69"/>
    <mergeCell ref="M70:Q70"/>
    <mergeCell ref="M72:Q72"/>
    <mergeCell ref="M73:Q73"/>
    <mergeCell ref="M75:Q75"/>
    <mergeCell ref="M45:Q45"/>
    <mergeCell ref="V51:X53"/>
    <mergeCell ref="M48:Q48"/>
    <mergeCell ref="M49:Q49"/>
    <mergeCell ref="M51:Q51"/>
    <mergeCell ref="M52:Q52"/>
    <mergeCell ref="M54:Q54"/>
    <mergeCell ref="M61:Q61"/>
    <mergeCell ref="M63:Q63"/>
    <mergeCell ref="M64:Q64"/>
    <mergeCell ref="M6:X6"/>
    <mergeCell ref="M8:X8"/>
    <mergeCell ref="M9:X9"/>
    <mergeCell ref="M10:X10"/>
    <mergeCell ref="M11:X11"/>
    <mergeCell ref="M12:X12"/>
    <mergeCell ref="M13:X13"/>
    <mergeCell ref="G51:I51"/>
    <mergeCell ref="J51:L51"/>
    <mergeCell ref="G53:I53"/>
    <mergeCell ref="J53:L53"/>
    <mergeCell ref="T25:U28"/>
    <mergeCell ref="V25:X28"/>
    <mergeCell ref="G45:I45"/>
    <mergeCell ref="J45:L45"/>
    <mergeCell ref="G46:I46"/>
    <mergeCell ref="J46:L46"/>
    <mergeCell ref="G30:X30"/>
    <mergeCell ref="G44:I44"/>
    <mergeCell ref="J44:L44"/>
    <mergeCell ref="M44:Q44"/>
    <mergeCell ref="H32:Y32"/>
    <mergeCell ref="G25:I28"/>
    <mergeCell ref="J25:L28"/>
    <mergeCell ref="M25:Q28"/>
    <mergeCell ref="R25:S28"/>
    <mergeCell ref="R44:S44"/>
    <mergeCell ref="T44:U44"/>
    <mergeCell ref="V44:X44"/>
    <mergeCell ref="M46:Q46"/>
    <mergeCell ref="V45:X47"/>
    <mergeCell ref="H39:Y39"/>
    <mergeCell ref="M78:X78"/>
    <mergeCell ref="G72:I72"/>
    <mergeCell ref="G22:X22"/>
    <mergeCell ref="G24:I24"/>
    <mergeCell ref="J24:L24"/>
    <mergeCell ref="M24:Q24"/>
    <mergeCell ref="R24:S24"/>
    <mergeCell ref="T24:U24"/>
    <mergeCell ref="V24:X24"/>
    <mergeCell ref="M14:X14"/>
    <mergeCell ref="M15:X15"/>
    <mergeCell ref="M16:X16"/>
    <mergeCell ref="M17:X17"/>
    <mergeCell ref="M18:X18"/>
    <mergeCell ref="G20:X20"/>
    <mergeCell ref="G16:J16"/>
    <mergeCell ref="G18:J18"/>
    <mergeCell ref="G14:J14"/>
    <mergeCell ref="H40:Y40"/>
    <mergeCell ref="H41:Y41"/>
    <mergeCell ref="H42:Y42"/>
    <mergeCell ref="R48:S50"/>
    <mergeCell ref="T48:U50"/>
    <mergeCell ref="V48:X50"/>
    <mergeCell ref="G50:I50"/>
    <mergeCell ref="J50:L50"/>
    <mergeCell ref="M50:Q50"/>
    <mergeCell ref="M76:Q76"/>
    <mergeCell ref="G47:I47"/>
    <mergeCell ref="J47:L47"/>
    <mergeCell ref="M47:Q47"/>
    <mergeCell ref="R45:S47"/>
    <mergeCell ref="B1:D1"/>
    <mergeCell ref="T1:X1"/>
    <mergeCell ref="B2:X2"/>
    <mergeCell ref="G158:X158"/>
    <mergeCell ref="G160:X160"/>
    <mergeCell ref="G161:X161"/>
    <mergeCell ref="G162:X162"/>
    <mergeCell ref="B4:E4"/>
    <mergeCell ref="G4:Y4"/>
    <mergeCell ref="G6:J6"/>
    <mergeCell ref="G8:J8"/>
    <mergeCell ref="G10:J10"/>
    <mergeCell ref="G12:J12"/>
    <mergeCell ref="G107:H107"/>
    <mergeCell ref="I107:K107"/>
    <mergeCell ref="G106:H106"/>
    <mergeCell ref="I106:K106"/>
    <mergeCell ref="G98:H98"/>
    <mergeCell ref="I98:K98"/>
    <mergeCell ref="L98:M98"/>
    <mergeCell ref="N98:O98"/>
    <mergeCell ref="P98:Q98"/>
    <mergeCell ref="L107:M107"/>
    <mergeCell ref="N107:O107"/>
    <mergeCell ref="P107:Q107"/>
    <mergeCell ref="J49:L49"/>
    <mergeCell ref="G48:I48"/>
    <mergeCell ref="J48:L48"/>
    <mergeCell ref="G95:H95"/>
    <mergeCell ref="I95:K95"/>
    <mergeCell ref="G88:X88"/>
    <mergeCell ref="G85:X85"/>
    <mergeCell ref="G163:X163"/>
    <mergeCell ref="G164:X164"/>
    <mergeCell ref="G76:I76"/>
    <mergeCell ref="J76:L76"/>
    <mergeCell ref="R63:S65"/>
    <mergeCell ref="T63:U65"/>
    <mergeCell ref="G67:I67"/>
    <mergeCell ref="G70:I70"/>
    <mergeCell ref="J70:L70"/>
    <mergeCell ref="B44:E44"/>
    <mergeCell ref="G61:I61"/>
    <mergeCell ref="J61:L61"/>
    <mergeCell ref="G63:I63"/>
    <mergeCell ref="J63:L63"/>
    <mergeCell ref="G55:I55"/>
    <mergeCell ref="J55:L55"/>
    <mergeCell ref="G49:I49"/>
    <mergeCell ref="J72:L72"/>
    <mergeCell ref="G73:I73"/>
    <mergeCell ref="J73:L73"/>
    <mergeCell ref="G75:I75"/>
    <mergeCell ref="J75:L75"/>
    <mergeCell ref="G64:I64"/>
    <mergeCell ref="J64:L64"/>
    <mergeCell ref="G66:I66"/>
    <mergeCell ref="J66:L66"/>
    <mergeCell ref="J67:L67"/>
    <mergeCell ref="G86:X86"/>
    <mergeCell ref="G83:X83"/>
    <mergeCell ref="G81:X81"/>
    <mergeCell ref="G78:I78"/>
    <mergeCell ref="J78:L78"/>
    <mergeCell ref="G165:X165"/>
    <mergeCell ref="G167:L167"/>
    <mergeCell ref="M167:S167"/>
    <mergeCell ref="T167:X167"/>
    <mergeCell ref="G168:H168"/>
    <mergeCell ref="I168:K168"/>
    <mergeCell ref="L168:M168"/>
    <mergeCell ref="N168:O168"/>
    <mergeCell ref="P168:Q168"/>
    <mergeCell ref="R168:T168"/>
    <mergeCell ref="U168:V168"/>
    <mergeCell ref="W168:X168"/>
    <mergeCell ref="G169:H169"/>
    <mergeCell ref="I169:K169"/>
    <mergeCell ref="L169:M169"/>
    <mergeCell ref="N169:O169"/>
    <mergeCell ref="P169:Q169"/>
    <mergeCell ref="R169:T169"/>
    <mergeCell ref="U169:V169"/>
    <mergeCell ref="W169:X169"/>
    <mergeCell ref="G170:H170"/>
    <mergeCell ref="I170:K170"/>
    <mergeCell ref="L170:M170"/>
    <mergeCell ref="N170:O170"/>
    <mergeCell ref="P170:Q170"/>
    <mergeCell ref="R170:T170"/>
    <mergeCell ref="U170:V170"/>
    <mergeCell ref="W170:X170"/>
    <mergeCell ref="G171:H171"/>
    <mergeCell ref="I171:K171"/>
    <mergeCell ref="L171:M171"/>
    <mergeCell ref="N171:O171"/>
    <mergeCell ref="P171:Q171"/>
    <mergeCell ref="R171:T171"/>
    <mergeCell ref="U171:V171"/>
    <mergeCell ref="W171:X171"/>
    <mergeCell ref="G172:H172"/>
    <mergeCell ref="I172:K172"/>
    <mergeCell ref="L172:M172"/>
    <mergeCell ref="N172:O172"/>
    <mergeCell ref="P172:Q172"/>
    <mergeCell ref="R172:T172"/>
    <mergeCell ref="U172:V172"/>
    <mergeCell ref="W172:X172"/>
    <mergeCell ref="G173:H173"/>
    <mergeCell ref="I173:K173"/>
    <mergeCell ref="L173:M173"/>
    <mergeCell ref="N173:O173"/>
    <mergeCell ref="P173:Q173"/>
    <mergeCell ref="R173:T173"/>
    <mergeCell ref="U173:V173"/>
    <mergeCell ref="W173:X173"/>
    <mergeCell ref="G174:H174"/>
    <mergeCell ref="I174:K174"/>
    <mergeCell ref="L174:M174"/>
    <mergeCell ref="N174:O174"/>
    <mergeCell ref="P174:Q174"/>
    <mergeCell ref="R174:T174"/>
    <mergeCell ref="U174:V174"/>
    <mergeCell ref="W174:X174"/>
    <mergeCell ref="G175:H175"/>
    <mergeCell ref="I175:K175"/>
    <mergeCell ref="L175:M175"/>
    <mergeCell ref="N175:O175"/>
    <mergeCell ref="P175:Q175"/>
    <mergeCell ref="R175:T175"/>
    <mergeCell ref="U175:V175"/>
    <mergeCell ref="W175:X175"/>
    <mergeCell ref="P176:Q176"/>
    <mergeCell ref="G176:H176"/>
    <mergeCell ref="I176:K176"/>
    <mergeCell ref="L176:M176"/>
    <mergeCell ref="N176:O176"/>
    <mergeCell ref="R176:T176"/>
    <mergeCell ref="U176:V176"/>
    <mergeCell ref="W176:X176"/>
    <mergeCell ref="I188:K188"/>
    <mergeCell ref="L188:M188"/>
    <mergeCell ref="N188:O188"/>
    <mergeCell ref="P188:Q188"/>
    <mergeCell ref="R188:T188"/>
    <mergeCell ref="U188:V188"/>
    <mergeCell ref="W188:X188"/>
    <mergeCell ref="G181:H181"/>
    <mergeCell ref="I181:K181"/>
    <mergeCell ref="L181:M181"/>
    <mergeCell ref="N181:O181"/>
    <mergeCell ref="P181:Q181"/>
    <mergeCell ref="R181:T181"/>
    <mergeCell ref="U181:V181"/>
    <mergeCell ref="W181:X181"/>
    <mergeCell ref="G182:H182"/>
    <mergeCell ref="I182:K182"/>
    <mergeCell ref="L182:M182"/>
    <mergeCell ref="N182:O182"/>
    <mergeCell ref="P182:Q182"/>
    <mergeCell ref="R182:T182"/>
    <mergeCell ref="G194:L194"/>
    <mergeCell ref="M194:S194"/>
    <mergeCell ref="T194:X194"/>
    <mergeCell ref="G191:H191"/>
    <mergeCell ref="I191:O191"/>
    <mergeCell ref="P191:Q191"/>
    <mergeCell ref="R191:X191"/>
    <mergeCell ref="G192:H192"/>
    <mergeCell ref="I192:O192"/>
    <mergeCell ref="P192:Q192"/>
    <mergeCell ref="R192:X192"/>
    <mergeCell ref="I202:K202"/>
    <mergeCell ref="L202:M202"/>
    <mergeCell ref="N202:O202"/>
    <mergeCell ref="P202:Q202"/>
    <mergeCell ref="R202:T202"/>
    <mergeCell ref="U202:V202"/>
    <mergeCell ref="W202:X202"/>
    <mergeCell ref="G195:H195"/>
    <mergeCell ref="I195:K195"/>
    <mergeCell ref="L195:M195"/>
    <mergeCell ref="N195:O195"/>
    <mergeCell ref="P195:Q195"/>
    <mergeCell ref="R195:T195"/>
    <mergeCell ref="U195:V195"/>
    <mergeCell ref="W195:X195"/>
    <mergeCell ref="G196:H196"/>
    <mergeCell ref="I196:K196"/>
    <mergeCell ref="L196:M196"/>
    <mergeCell ref="N196:O196"/>
    <mergeCell ref="P196:Q196"/>
    <mergeCell ref="R196:T196"/>
    <mergeCell ref="U196:V196"/>
    <mergeCell ref="W196:X196"/>
    <mergeCell ref="G208:L208"/>
    <mergeCell ref="M208:S208"/>
    <mergeCell ref="T208:X208"/>
    <mergeCell ref="G205:H205"/>
    <mergeCell ref="I205:O205"/>
    <mergeCell ref="P205:Q205"/>
    <mergeCell ref="R205:X205"/>
    <mergeCell ref="G206:H206"/>
    <mergeCell ref="I206:O206"/>
    <mergeCell ref="P206:Q206"/>
    <mergeCell ref="R206:X206"/>
    <mergeCell ref="G209:H209"/>
    <mergeCell ref="I209:K209"/>
    <mergeCell ref="L209:M209"/>
    <mergeCell ref="N209:O209"/>
    <mergeCell ref="P209:Q209"/>
    <mergeCell ref="R209:T209"/>
    <mergeCell ref="U209:V209"/>
    <mergeCell ref="W209:X209"/>
    <mergeCell ref="G197:H197"/>
    <mergeCell ref="I197:K197"/>
    <mergeCell ref="L197:M197"/>
    <mergeCell ref="N197:O197"/>
    <mergeCell ref="P197:Q197"/>
    <mergeCell ref="R197:T197"/>
    <mergeCell ref="U197:V197"/>
    <mergeCell ref="W197:X197"/>
    <mergeCell ref="G198:H198"/>
    <mergeCell ref="N203:O203"/>
    <mergeCell ref="P203:Q203"/>
    <mergeCell ref="G210:H210"/>
    <mergeCell ref="I210:K210"/>
    <mergeCell ref="L210:M210"/>
    <mergeCell ref="N210:O210"/>
    <mergeCell ref="P210:Q210"/>
    <mergeCell ref="R210:T210"/>
    <mergeCell ref="U210:V210"/>
    <mergeCell ref="W210:X210"/>
    <mergeCell ref="G215:L215"/>
    <mergeCell ref="M215:S215"/>
    <mergeCell ref="T215:X215"/>
    <mergeCell ref="G216:H216"/>
    <mergeCell ref="I216:K216"/>
    <mergeCell ref="L216:M216"/>
    <mergeCell ref="N216:O216"/>
    <mergeCell ref="P216:Q216"/>
    <mergeCell ref="R216:T216"/>
    <mergeCell ref="U216:V216"/>
    <mergeCell ref="W216:X216"/>
    <mergeCell ref="G211:H211"/>
    <mergeCell ref="I211:K211"/>
    <mergeCell ref="L211:M211"/>
    <mergeCell ref="N211:O211"/>
    <mergeCell ref="P211:Q211"/>
    <mergeCell ref="R211:T211"/>
    <mergeCell ref="U211:V211"/>
    <mergeCell ref="W211:X211"/>
    <mergeCell ref="G212:H212"/>
    <mergeCell ref="I212:O212"/>
    <mergeCell ref="P212:Q212"/>
    <mergeCell ref="R212:X212"/>
    <mergeCell ref="G213:H213"/>
    <mergeCell ref="G232:H232"/>
    <mergeCell ref="I232:O232"/>
    <mergeCell ref="P232:Q232"/>
    <mergeCell ref="R232:X232"/>
    <mergeCell ref="G233:H233"/>
    <mergeCell ref="I233:O233"/>
    <mergeCell ref="P233:Q233"/>
    <mergeCell ref="R233:X233"/>
    <mergeCell ref="P223:Q223"/>
    <mergeCell ref="R223:T223"/>
    <mergeCell ref="U223:V223"/>
    <mergeCell ref="W223:X223"/>
    <mergeCell ref="G227:L227"/>
    <mergeCell ref="M227:S227"/>
    <mergeCell ref="T227:X227"/>
    <mergeCell ref="G225:H225"/>
    <mergeCell ref="I225:O225"/>
    <mergeCell ref="P225:Q225"/>
    <mergeCell ref="R225:X225"/>
    <mergeCell ref="I224:K224"/>
    <mergeCell ref="L224:M224"/>
    <mergeCell ref="N224:O224"/>
    <mergeCell ref="R224:T224"/>
    <mergeCell ref="U224:V224"/>
    <mergeCell ref="W224:X224"/>
    <mergeCell ref="G226:H226"/>
    <mergeCell ref="I226:O226"/>
    <mergeCell ref="P226:Q226"/>
    <mergeCell ref="R226:X226"/>
    <mergeCell ref="I231:K231"/>
    <mergeCell ref="L231:M231"/>
    <mergeCell ref="N231:O231"/>
    <mergeCell ref="G251:H251"/>
    <mergeCell ref="I251:K251"/>
    <mergeCell ref="L251:M251"/>
    <mergeCell ref="N251:O251"/>
    <mergeCell ref="P251:Q251"/>
    <mergeCell ref="R251:T251"/>
    <mergeCell ref="U251:V251"/>
    <mergeCell ref="W251:X251"/>
    <mergeCell ref="I247:O247"/>
    <mergeCell ref="P247:Q247"/>
    <mergeCell ref="R247:X247"/>
    <mergeCell ref="G237:H237"/>
    <mergeCell ref="I237:K237"/>
    <mergeCell ref="L237:M237"/>
    <mergeCell ref="N237:O237"/>
    <mergeCell ref="P237:Q237"/>
    <mergeCell ref="R237:T237"/>
    <mergeCell ref="U237:V237"/>
    <mergeCell ref="W237:X237"/>
    <mergeCell ref="G242:L242"/>
    <mergeCell ref="M242:S242"/>
    <mergeCell ref="T242:X242"/>
    <mergeCell ref="G238:H238"/>
    <mergeCell ref="I238:K238"/>
    <mergeCell ref="L238:M238"/>
    <mergeCell ref="N238:O238"/>
    <mergeCell ref="P238:Q238"/>
    <mergeCell ref="R238:T238"/>
    <mergeCell ref="U238:V238"/>
    <mergeCell ref="W238:X238"/>
    <mergeCell ref="G239:H239"/>
    <mergeCell ref="I239:O239"/>
    <mergeCell ref="G249:L249"/>
    <mergeCell ref="M249:S249"/>
    <mergeCell ref="T249:X249"/>
    <mergeCell ref="G250:H250"/>
    <mergeCell ref="I250:K250"/>
    <mergeCell ref="L250:M250"/>
    <mergeCell ref="N250:O250"/>
    <mergeCell ref="P250:Q250"/>
    <mergeCell ref="G183:H183"/>
    <mergeCell ref="I183:K183"/>
    <mergeCell ref="L183:M183"/>
    <mergeCell ref="N183:O183"/>
    <mergeCell ref="P183:Q183"/>
    <mergeCell ref="R183:T183"/>
    <mergeCell ref="U183:V183"/>
    <mergeCell ref="W183:X183"/>
    <mergeCell ref="G184:H184"/>
    <mergeCell ref="I184:O184"/>
    <mergeCell ref="P184:Q184"/>
    <mergeCell ref="R184:X184"/>
    <mergeCell ref="G185:H185"/>
    <mergeCell ref="I185:O185"/>
    <mergeCell ref="P185:Q185"/>
    <mergeCell ref="R185:X185"/>
    <mergeCell ref="U244:V244"/>
    <mergeCell ref="W244:X244"/>
    <mergeCell ref="G246:H246"/>
    <mergeCell ref="I246:O246"/>
    <mergeCell ref="P246:Q246"/>
    <mergeCell ref="R246:X246"/>
    <mergeCell ref="G247:H247"/>
    <mergeCell ref="P239:Q239"/>
    <mergeCell ref="G189:H189"/>
    <mergeCell ref="I189:K189"/>
    <mergeCell ref="L189:M189"/>
    <mergeCell ref="N189:O189"/>
    <mergeCell ref="P189:Q189"/>
    <mergeCell ref="R189:T189"/>
    <mergeCell ref="U189:V189"/>
    <mergeCell ref="W189:X189"/>
    <mergeCell ref="G187:L187"/>
    <mergeCell ref="M187:S187"/>
    <mergeCell ref="T187:X187"/>
    <mergeCell ref="G188:H188"/>
    <mergeCell ref="G177:H177"/>
    <mergeCell ref="G178:H178"/>
    <mergeCell ref="I177:O177"/>
    <mergeCell ref="I178:O178"/>
    <mergeCell ref="P177:Q177"/>
    <mergeCell ref="R177:X177"/>
    <mergeCell ref="P178:Q178"/>
    <mergeCell ref="R178:X178"/>
    <mergeCell ref="U182:V182"/>
    <mergeCell ref="W182:X182"/>
    <mergeCell ref="G180:L180"/>
    <mergeCell ref="M180:S180"/>
    <mergeCell ref="T180:X180"/>
    <mergeCell ref="R203:T203"/>
    <mergeCell ref="U203:V203"/>
    <mergeCell ref="W203:X203"/>
    <mergeCell ref="G201:L201"/>
    <mergeCell ref="M201:S201"/>
    <mergeCell ref="T201:X201"/>
    <mergeCell ref="G202:H202"/>
    <mergeCell ref="L244:M244"/>
    <mergeCell ref="N244:O244"/>
    <mergeCell ref="P244:Q244"/>
    <mergeCell ref="R244:T244"/>
    <mergeCell ref="G190:H190"/>
    <mergeCell ref="I190:K190"/>
    <mergeCell ref="L190:M190"/>
    <mergeCell ref="N190:O190"/>
    <mergeCell ref="P190:Q190"/>
    <mergeCell ref="R190:T190"/>
    <mergeCell ref="U190:V190"/>
    <mergeCell ref="W190:X190"/>
    <mergeCell ref="R239:X239"/>
    <mergeCell ref="G240:H240"/>
    <mergeCell ref="G235:L235"/>
    <mergeCell ref="M235:S235"/>
    <mergeCell ref="T235:X235"/>
    <mergeCell ref="G236:H236"/>
    <mergeCell ref="I236:K236"/>
    <mergeCell ref="L236:M236"/>
    <mergeCell ref="N236:O236"/>
    <mergeCell ref="P236:Q236"/>
    <mergeCell ref="R236:T236"/>
    <mergeCell ref="U236:V236"/>
    <mergeCell ref="W236:X236"/>
    <mergeCell ref="Y265:Z265"/>
    <mergeCell ref="Y266:Z266"/>
    <mergeCell ref="Y267:Z267"/>
    <mergeCell ref="Y268:Z268"/>
    <mergeCell ref="Y269:Z269"/>
    <mergeCell ref="Y270:Z270"/>
    <mergeCell ref="Y271:Z271"/>
    <mergeCell ref="Y272:Z272"/>
    <mergeCell ref="Y273:Z273"/>
    <mergeCell ref="Y274:Z274"/>
    <mergeCell ref="Y275:Z275"/>
    <mergeCell ref="Y276:Z276"/>
    <mergeCell ref="Y277:Z277"/>
    <mergeCell ref="C279:Y280"/>
    <mergeCell ref="I198:O198"/>
    <mergeCell ref="P198:Q198"/>
    <mergeCell ref="R198:X198"/>
    <mergeCell ref="G199:H199"/>
    <mergeCell ref="I199:O199"/>
    <mergeCell ref="P199:Q199"/>
    <mergeCell ref="R199:X199"/>
    <mergeCell ref="G204:H204"/>
    <mergeCell ref="I204:K204"/>
    <mergeCell ref="L204:M204"/>
    <mergeCell ref="N204:O204"/>
    <mergeCell ref="P204:Q204"/>
    <mergeCell ref="R204:T204"/>
    <mergeCell ref="U204:V204"/>
    <mergeCell ref="W204:X204"/>
    <mergeCell ref="G203:H203"/>
    <mergeCell ref="I203:K203"/>
    <mergeCell ref="L203:M203"/>
  </mergeCells>
  <hyperlinks>
    <hyperlink ref="Y2" location="الفهرس!A1" display="عودة" xr:uid="{00000000-0004-0000-0300-000000000000}"/>
  </hyperlinks>
  <pageMargins left="0.7" right="0.7" top="0.75" bottom="0.75" header="0.3" footer="0.3"/>
  <pageSetup scale="65" orientation="landscape" r:id="rId1"/>
  <ignoredErrors>
    <ignoredError sqref="Y266:Z277"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303"/>
  <sheetViews>
    <sheetView rightToLeft="1" topLeftCell="A4" zoomScaleNormal="100" workbookViewId="0">
      <selection activeCell="F1" sqref="F1:R1"/>
    </sheetView>
  </sheetViews>
  <sheetFormatPr defaultColWidth="9.125" defaultRowHeight="15.75" x14ac:dyDescent="0.2"/>
  <cols>
    <col min="1" max="1" width="3.75" style="16" customWidth="1"/>
    <col min="2" max="5" width="7.75" style="16" customWidth="1"/>
    <col min="6" max="6" width="3.75" style="16" customWidth="1"/>
    <col min="7" max="26" width="7.75" style="16" customWidth="1"/>
    <col min="27" max="27" width="3.75" style="16" customWidth="1"/>
    <col min="28" max="31" width="7.75" style="16" customWidth="1"/>
    <col min="32" max="32" width="3.75" style="16" customWidth="1"/>
    <col min="33" max="35" width="7.75" style="16" customWidth="1"/>
    <col min="36" max="16384" width="9.125" style="16"/>
  </cols>
  <sheetData>
    <row r="1" spans="2:35" ht="21" customHeight="1" thickBot="1" x14ac:dyDescent="0.25">
      <c r="B1" s="82"/>
      <c r="C1" s="82"/>
      <c r="D1" s="82"/>
      <c r="F1" s="98"/>
      <c r="G1" s="98"/>
      <c r="H1" s="98"/>
      <c r="I1" s="98"/>
      <c r="J1" s="98"/>
      <c r="K1" s="98"/>
      <c r="L1" s="98"/>
      <c r="M1" s="98"/>
      <c r="N1" s="98"/>
      <c r="O1" s="98"/>
      <c r="P1" s="98"/>
      <c r="Q1" s="98"/>
      <c r="R1" s="98"/>
      <c r="T1" s="81"/>
      <c r="U1" s="81"/>
      <c r="V1" s="81"/>
      <c r="W1" s="81"/>
      <c r="X1" s="81"/>
      <c r="AB1" s="82"/>
      <c r="AC1" s="82"/>
      <c r="AD1" s="82"/>
      <c r="AF1" s="98"/>
      <c r="AG1" s="98"/>
      <c r="AH1" s="98"/>
      <c r="AI1" s="98"/>
    </row>
    <row r="2" spans="2:35" ht="21" customHeight="1" thickBot="1" x14ac:dyDescent="0.25">
      <c r="B2" s="117" t="s">
        <v>3</v>
      </c>
      <c r="C2" s="118"/>
      <c r="D2" s="118"/>
      <c r="E2" s="118"/>
      <c r="F2" s="118"/>
      <c r="G2" s="118"/>
      <c r="H2" s="118"/>
      <c r="I2" s="118"/>
      <c r="J2" s="118"/>
      <c r="K2" s="118"/>
      <c r="L2" s="118"/>
      <c r="M2" s="118"/>
      <c r="N2" s="118"/>
      <c r="O2" s="118"/>
      <c r="P2" s="118"/>
      <c r="Q2" s="118"/>
      <c r="R2" s="118"/>
      <c r="S2" s="118"/>
      <c r="T2" s="118"/>
      <c r="U2" s="118"/>
      <c r="V2" s="118"/>
      <c r="W2" s="118"/>
      <c r="X2" s="119"/>
      <c r="Y2" s="3" t="s">
        <v>102</v>
      </c>
      <c r="AB2" s="117"/>
      <c r="AC2" s="98"/>
      <c r="AD2" s="98"/>
      <c r="AE2" s="98"/>
      <c r="AF2" s="98"/>
      <c r="AG2" s="98"/>
      <c r="AH2" s="98"/>
      <c r="AI2" s="98"/>
    </row>
    <row r="3" spans="2:35" ht="21" customHeight="1" thickBot="1" x14ac:dyDescent="0.25"/>
    <row r="4" spans="2:35" ht="21" customHeight="1" thickBot="1" x14ac:dyDescent="0.25">
      <c r="B4" s="120" t="s">
        <v>353</v>
      </c>
      <c r="C4" s="121"/>
      <c r="D4" s="121"/>
      <c r="E4" s="122"/>
      <c r="F4" s="17"/>
      <c r="G4" s="123" t="s">
        <v>354</v>
      </c>
      <c r="H4" s="124"/>
      <c r="I4" s="124"/>
      <c r="J4" s="124"/>
      <c r="K4" s="124"/>
      <c r="L4" s="124"/>
      <c r="M4" s="124"/>
      <c r="N4" s="124"/>
      <c r="O4" s="124"/>
      <c r="P4" s="124"/>
      <c r="Q4" s="124"/>
      <c r="R4" s="124"/>
      <c r="S4" s="124"/>
      <c r="T4" s="124"/>
      <c r="U4" s="124"/>
      <c r="V4" s="124"/>
      <c r="W4" s="124"/>
      <c r="X4" s="124"/>
      <c r="Y4" s="125"/>
    </row>
    <row r="5" spans="2:35" ht="21" customHeight="1" thickBot="1" x14ac:dyDescent="0.25">
      <c r="B5" s="17"/>
      <c r="C5" s="17"/>
      <c r="D5" s="17"/>
      <c r="E5" s="17"/>
      <c r="F5" s="17"/>
      <c r="G5" s="17"/>
      <c r="H5" s="17"/>
      <c r="I5" s="17"/>
      <c r="J5" s="17"/>
      <c r="K5" s="17"/>
      <c r="L5" s="17"/>
      <c r="M5" s="17"/>
      <c r="N5" s="17"/>
      <c r="O5" s="17"/>
      <c r="P5" s="17"/>
      <c r="Q5" s="17"/>
      <c r="R5" s="17"/>
      <c r="S5" s="17"/>
      <c r="T5" s="17"/>
      <c r="U5" s="17"/>
      <c r="V5" s="17"/>
      <c r="W5" s="17"/>
      <c r="X5" s="17"/>
      <c r="Y5" s="17"/>
    </row>
    <row r="6" spans="2:35" ht="21" customHeight="1" thickBot="1" x14ac:dyDescent="0.25">
      <c r="B6" s="120" t="s">
        <v>22</v>
      </c>
      <c r="C6" s="121"/>
      <c r="D6" s="121"/>
      <c r="E6" s="122"/>
      <c r="G6" s="123" t="s">
        <v>355</v>
      </c>
      <c r="H6" s="124"/>
      <c r="I6" s="124"/>
      <c r="J6" s="124"/>
      <c r="K6" s="124"/>
      <c r="L6" s="124"/>
      <c r="M6" s="124"/>
      <c r="N6" s="124"/>
      <c r="O6" s="124"/>
      <c r="P6" s="124"/>
      <c r="Q6" s="124"/>
      <c r="R6" s="124"/>
      <c r="S6" s="124"/>
      <c r="T6" s="124"/>
      <c r="U6" s="124"/>
      <c r="V6" s="124"/>
      <c r="W6" s="124"/>
      <c r="X6" s="124"/>
      <c r="Y6" s="125"/>
    </row>
    <row r="7" spans="2:35" ht="21" customHeight="1" thickBot="1" x14ac:dyDescent="0.25"/>
    <row r="8" spans="2:35" ht="21" customHeight="1" thickBot="1" x14ac:dyDescent="0.25">
      <c r="B8" s="120" t="s">
        <v>356</v>
      </c>
      <c r="C8" s="121"/>
      <c r="D8" s="121"/>
      <c r="E8" s="122"/>
      <c r="G8" s="108" t="s">
        <v>357</v>
      </c>
      <c r="H8" s="109"/>
      <c r="I8" s="109"/>
      <c r="J8" s="109"/>
      <c r="K8" s="109"/>
      <c r="L8" s="109"/>
      <c r="M8" s="109"/>
      <c r="N8" s="109"/>
      <c r="O8" s="110"/>
      <c r="Q8" s="108" t="s">
        <v>360</v>
      </c>
      <c r="R8" s="109"/>
      <c r="S8" s="109"/>
      <c r="T8" s="109"/>
      <c r="U8" s="109"/>
      <c r="V8" s="109"/>
      <c r="W8" s="109"/>
      <c r="X8" s="109"/>
      <c r="Y8" s="110"/>
    </row>
    <row r="9" spans="2:35" ht="21" customHeight="1" thickBot="1" x14ac:dyDescent="0.25">
      <c r="L9" s="17"/>
      <c r="M9" s="17"/>
      <c r="N9" s="17"/>
      <c r="O9" s="17"/>
      <c r="P9" s="17"/>
      <c r="Q9" s="17"/>
      <c r="R9" s="17"/>
      <c r="S9" s="17"/>
      <c r="T9" s="17"/>
      <c r="U9" s="17"/>
      <c r="V9" s="17"/>
      <c r="W9" s="17"/>
      <c r="X9" s="17"/>
      <c r="Y9" s="17"/>
    </row>
    <row r="10" spans="2:35" ht="21" customHeight="1" x14ac:dyDescent="0.2">
      <c r="G10" s="269" t="s">
        <v>358</v>
      </c>
      <c r="H10" s="270"/>
      <c r="I10" s="270"/>
      <c r="J10" s="270"/>
      <c r="K10" s="270"/>
      <c r="L10" s="270"/>
      <c r="M10" s="270"/>
      <c r="N10" s="270"/>
      <c r="O10" s="271"/>
      <c r="P10" s="17"/>
      <c r="Q10" s="269" t="s">
        <v>371</v>
      </c>
      <c r="R10" s="270"/>
      <c r="S10" s="270"/>
      <c r="T10" s="270"/>
      <c r="U10" s="270"/>
      <c r="V10" s="270"/>
      <c r="W10" s="270"/>
      <c r="X10" s="270"/>
      <c r="Y10" s="271"/>
    </row>
    <row r="11" spans="2:35" ht="21" customHeight="1" thickBot="1" x14ac:dyDescent="0.25">
      <c r="G11" s="253" t="s">
        <v>359</v>
      </c>
      <c r="H11" s="224"/>
      <c r="I11" s="224"/>
      <c r="J11" s="224"/>
      <c r="K11" s="224"/>
      <c r="L11" s="224"/>
      <c r="M11" s="224"/>
      <c r="N11" s="224"/>
      <c r="O11" s="254"/>
      <c r="Q11" s="253" t="s">
        <v>372</v>
      </c>
      <c r="R11" s="224"/>
      <c r="S11" s="224"/>
      <c r="T11" s="224"/>
      <c r="U11" s="224"/>
      <c r="V11" s="224"/>
      <c r="W11" s="224"/>
      <c r="X11" s="224"/>
      <c r="Y11" s="254"/>
    </row>
    <row r="12" spans="2:35" ht="21" customHeight="1" x14ac:dyDescent="0.2"/>
    <row r="13" spans="2:35" ht="21" customHeight="1" x14ac:dyDescent="0.2">
      <c r="G13" s="444" t="s">
        <v>361</v>
      </c>
      <c r="H13" s="444"/>
      <c r="I13" s="444"/>
      <c r="J13" s="444"/>
      <c r="K13" s="444"/>
      <c r="L13" s="444"/>
      <c r="M13" s="444"/>
      <c r="N13" s="444"/>
      <c r="O13" s="444"/>
      <c r="Q13" s="444" t="s">
        <v>361</v>
      </c>
      <c r="R13" s="444"/>
      <c r="S13" s="444"/>
      <c r="T13" s="444"/>
      <c r="U13" s="444"/>
      <c r="V13" s="444"/>
      <c r="W13" s="444"/>
      <c r="X13" s="444"/>
      <c r="Y13" s="444"/>
    </row>
    <row r="14" spans="2:35" ht="21" customHeight="1" x14ac:dyDescent="0.2">
      <c r="G14" s="444" t="s">
        <v>362</v>
      </c>
      <c r="H14" s="444"/>
      <c r="I14" s="444"/>
      <c r="J14" s="444"/>
      <c r="K14" s="444"/>
      <c r="L14" s="444"/>
      <c r="M14" s="444"/>
      <c r="N14" s="444"/>
      <c r="O14" s="444"/>
      <c r="Q14" s="444" t="s">
        <v>362</v>
      </c>
      <c r="R14" s="444"/>
      <c r="S14" s="444"/>
      <c r="T14" s="444"/>
      <c r="U14" s="444"/>
      <c r="V14" s="444"/>
      <c r="W14" s="444"/>
      <c r="X14" s="444"/>
      <c r="Y14" s="444"/>
    </row>
    <row r="15" spans="2:35" ht="21" customHeight="1" thickBot="1" x14ac:dyDescent="0.25">
      <c r="G15" s="22"/>
      <c r="H15" s="22"/>
      <c r="I15" s="22"/>
      <c r="J15" s="22"/>
      <c r="K15" s="22"/>
      <c r="L15" s="22"/>
      <c r="M15" s="22"/>
      <c r="N15" s="22"/>
      <c r="O15" s="22"/>
    </row>
    <row r="16" spans="2:35" ht="21" customHeight="1" thickTop="1" thickBot="1" x14ac:dyDescent="0.25">
      <c r="G16" s="35">
        <v>7500</v>
      </c>
      <c r="H16" s="447" t="s">
        <v>363</v>
      </c>
      <c r="I16" s="445"/>
      <c r="J16" s="448"/>
      <c r="K16" s="37">
        <v>50000</v>
      </c>
      <c r="L16" s="443" t="s">
        <v>369</v>
      </c>
      <c r="M16" s="424"/>
      <c r="N16" s="424"/>
      <c r="O16" s="449"/>
      <c r="Q16" s="359"/>
      <c r="R16" s="361"/>
      <c r="S16" s="359"/>
      <c r="T16" s="361"/>
      <c r="U16" s="454" t="s">
        <v>373</v>
      </c>
      <c r="V16" s="454"/>
      <c r="W16" s="454"/>
      <c r="X16" s="454"/>
      <c r="Y16" s="455"/>
    </row>
    <row r="17" spans="7:25" ht="21" customHeight="1" x14ac:dyDescent="0.2">
      <c r="G17" s="35">
        <v>6300</v>
      </c>
      <c r="H17" s="443" t="s">
        <v>364</v>
      </c>
      <c r="I17" s="424"/>
      <c r="J17" s="425"/>
      <c r="K17" s="37">
        <v>40000</v>
      </c>
      <c r="L17" s="443" t="s">
        <v>370</v>
      </c>
      <c r="M17" s="424"/>
      <c r="N17" s="424"/>
      <c r="O17" s="449"/>
      <c r="Q17" s="450">
        <f>K16</f>
        <v>50000</v>
      </c>
      <c r="R17" s="451"/>
      <c r="S17" s="362"/>
      <c r="T17" s="363"/>
      <c r="U17" s="424" t="str">
        <f>L16</f>
        <v xml:space="preserve">إيرادات استثمارات هندسية </v>
      </c>
      <c r="V17" s="424"/>
      <c r="W17" s="424"/>
      <c r="X17" s="424"/>
      <c r="Y17" s="424"/>
    </row>
    <row r="18" spans="7:25" ht="21" customHeight="1" thickBot="1" x14ac:dyDescent="0.25">
      <c r="G18" s="35">
        <v>2200</v>
      </c>
      <c r="H18" s="443" t="s">
        <v>365</v>
      </c>
      <c r="I18" s="424"/>
      <c r="J18" s="425"/>
      <c r="K18" s="37"/>
      <c r="L18" s="443"/>
      <c r="M18" s="424"/>
      <c r="N18" s="424"/>
      <c r="O18" s="449"/>
      <c r="Q18" s="450">
        <f>K17</f>
        <v>40000</v>
      </c>
      <c r="R18" s="451"/>
      <c r="S18" s="362"/>
      <c r="T18" s="363"/>
      <c r="U18" s="424" t="str">
        <f>L17</f>
        <v>إيرادات استمارات عقارية</v>
      </c>
      <c r="V18" s="424"/>
      <c r="W18" s="424"/>
      <c r="X18" s="424"/>
      <c r="Y18" s="424"/>
    </row>
    <row r="19" spans="7:25" ht="21" customHeight="1" thickBot="1" x14ac:dyDescent="0.25">
      <c r="G19" s="35">
        <v>1850</v>
      </c>
      <c r="H19" s="443" t="s">
        <v>366</v>
      </c>
      <c r="I19" s="424"/>
      <c r="J19" s="425"/>
      <c r="K19" s="37"/>
      <c r="L19" s="443"/>
      <c r="M19" s="424"/>
      <c r="N19" s="424"/>
      <c r="O19" s="449"/>
      <c r="Q19" s="452">
        <f>SUM(Q17:R18)</f>
        <v>90000</v>
      </c>
      <c r="R19" s="453"/>
      <c r="S19" s="450"/>
      <c r="T19" s="451"/>
      <c r="U19" s="193" t="s">
        <v>374</v>
      </c>
      <c r="V19" s="193"/>
      <c r="W19" s="193"/>
      <c r="X19" s="193"/>
      <c r="Y19" s="193"/>
    </row>
    <row r="20" spans="7:25" ht="21" customHeight="1" thickBot="1" x14ac:dyDescent="0.25">
      <c r="G20" s="35">
        <v>3750</v>
      </c>
      <c r="H20" s="443" t="s">
        <v>367</v>
      </c>
      <c r="I20" s="424"/>
      <c r="J20" s="425"/>
      <c r="K20" s="37"/>
      <c r="L20" s="443"/>
      <c r="M20" s="424"/>
      <c r="N20" s="424"/>
      <c r="O20" s="449"/>
      <c r="Q20" s="362"/>
      <c r="R20" s="363"/>
      <c r="S20" s="450"/>
      <c r="T20" s="451"/>
      <c r="U20" s="424"/>
      <c r="V20" s="424"/>
      <c r="W20" s="424"/>
      <c r="X20" s="424"/>
      <c r="Y20" s="424"/>
    </row>
    <row r="21" spans="7:25" ht="21" customHeight="1" thickBot="1" x14ac:dyDescent="0.25">
      <c r="G21" s="35"/>
      <c r="H21" s="443"/>
      <c r="I21" s="424"/>
      <c r="J21" s="425"/>
      <c r="K21" s="37"/>
      <c r="L21" s="443"/>
      <c r="M21" s="424"/>
      <c r="N21" s="424"/>
      <c r="O21" s="449"/>
      <c r="Q21" s="362"/>
      <c r="R21" s="363"/>
      <c r="S21" s="450"/>
      <c r="T21" s="451"/>
      <c r="U21" s="454" t="s">
        <v>152</v>
      </c>
      <c r="V21" s="454"/>
      <c r="W21" s="454"/>
      <c r="X21" s="454"/>
      <c r="Y21" s="455"/>
    </row>
    <row r="22" spans="7:25" ht="21" customHeight="1" x14ac:dyDescent="0.2">
      <c r="G22" s="35"/>
      <c r="H22" s="443"/>
      <c r="I22" s="424"/>
      <c r="J22" s="425"/>
      <c r="K22" s="37"/>
      <c r="L22" s="443"/>
      <c r="M22" s="424"/>
      <c r="N22" s="424"/>
      <c r="O22" s="449"/>
      <c r="Q22" s="362"/>
      <c r="R22" s="363"/>
      <c r="S22" s="450">
        <f>G16</f>
        <v>7500</v>
      </c>
      <c r="T22" s="451"/>
      <c r="U22" s="424" t="str">
        <f>H16</f>
        <v>رواتب واجور</v>
      </c>
      <c r="V22" s="424"/>
      <c r="W22" s="424"/>
      <c r="X22" s="424"/>
      <c r="Y22" s="424"/>
    </row>
    <row r="23" spans="7:25" ht="21" customHeight="1" x14ac:dyDescent="0.2">
      <c r="G23" s="35">
        <f>K24-G16-G17-G18-G19-G20</f>
        <v>68400</v>
      </c>
      <c r="H23" s="443" t="s">
        <v>368</v>
      </c>
      <c r="I23" s="424"/>
      <c r="J23" s="425"/>
      <c r="K23" s="37"/>
      <c r="L23" s="443"/>
      <c r="M23" s="424"/>
      <c r="N23" s="424"/>
      <c r="O23" s="449"/>
      <c r="Q23" s="362"/>
      <c r="R23" s="363"/>
      <c r="S23" s="450">
        <f>G17</f>
        <v>6300</v>
      </c>
      <c r="T23" s="451"/>
      <c r="U23" s="424" t="str">
        <f>H17</f>
        <v>إيجار</v>
      </c>
      <c r="V23" s="424"/>
      <c r="W23" s="424"/>
      <c r="X23" s="424"/>
      <c r="Y23" s="424"/>
    </row>
    <row r="24" spans="7:25" ht="21" customHeight="1" thickBot="1" x14ac:dyDescent="0.25">
      <c r="G24" s="36">
        <f>SUM(G16:G23)</f>
        <v>90000</v>
      </c>
      <c r="H24" s="456"/>
      <c r="I24" s="457"/>
      <c r="J24" s="458"/>
      <c r="K24" s="38">
        <f>SUM(K16:K23)</f>
        <v>90000</v>
      </c>
      <c r="L24" s="456"/>
      <c r="M24" s="457"/>
      <c r="N24" s="457"/>
      <c r="O24" s="459"/>
      <c r="Q24" s="362"/>
      <c r="R24" s="363"/>
      <c r="S24" s="450">
        <f>G18</f>
        <v>2200</v>
      </c>
      <c r="T24" s="451"/>
      <c r="U24" s="424" t="str">
        <f>H18</f>
        <v>كهرباء</v>
      </c>
      <c r="V24" s="424"/>
      <c r="W24" s="424"/>
      <c r="X24" s="424"/>
      <c r="Y24" s="424"/>
    </row>
    <row r="25" spans="7:25" ht="21" customHeight="1" x14ac:dyDescent="0.2">
      <c r="Q25" s="362"/>
      <c r="R25" s="363"/>
      <c r="S25" s="450">
        <f>G19</f>
        <v>1850</v>
      </c>
      <c r="T25" s="451"/>
      <c r="U25" s="424" t="str">
        <f>H19</f>
        <v>مياة</v>
      </c>
      <c r="V25" s="424"/>
      <c r="W25" s="424"/>
      <c r="X25" s="424"/>
      <c r="Y25" s="424"/>
    </row>
    <row r="26" spans="7:25" ht="21" customHeight="1" thickBot="1" x14ac:dyDescent="0.25">
      <c r="Q26" s="362"/>
      <c r="R26" s="363"/>
      <c r="S26" s="460">
        <f>G20</f>
        <v>3750</v>
      </c>
      <c r="T26" s="461"/>
      <c r="U26" s="424" t="str">
        <f>H20</f>
        <v>مطبوعات</v>
      </c>
      <c r="V26" s="424"/>
      <c r="W26" s="424"/>
      <c r="X26" s="424"/>
      <c r="Y26" s="424"/>
    </row>
    <row r="27" spans="7:25" ht="21" customHeight="1" thickBot="1" x14ac:dyDescent="0.25">
      <c r="G27" s="462" t="s">
        <v>376</v>
      </c>
      <c r="H27" s="463"/>
      <c r="I27" s="463"/>
      <c r="J27" s="463"/>
      <c r="K27" s="463"/>
      <c r="L27" s="463"/>
      <c r="M27" s="463"/>
      <c r="N27" s="463"/>
      <c r="O27" s="464"/>
      <c r="Q27" s="450"/>
      <c r="R27" s="451"/>
      <c r="S27" s="452">
        <f>SUM(S22:T26)</f>
        <v>21600</v>
      </c>
      <c r="T27" s="453"/>
      <c r="U27" s="193" t="s">
        <v>375</v>
      </c>
      <c r="V27" s="193"/>
      <c r="W27" s="193"/>
      <c r="X27" s="193"/>
      <c r="Y27" s="193"/>
    </row>
    <row r="28" spans="7:25" ht="21" customHeight="1" x14ac:dyDescent="0.2">
      <c r="G28" s="465" t="s">
        <v>377</v>
      </c>
      <c r="H28" s="234"/>
      <c r="I28" s="234"/>
      <c r="J28" s="234"/>
      <c r="K28" s="234"/>
      <c r="L28" s="234"/>
      <c r="M28" s="234"/>
      <c r="N28" s="234"/>
      <c r="O28" s="466"/>
      <c r="Q28" s="450"/>
      <c r="R28" s="451"/>
      <c r="S28" s="450"/>
      <c r="T28" s="451"/>
      <c r="U28" s="424"/>
      <c r="V28" s="424"/>
      <c r="W28" s="424"/>
      <c r="X28" s="424"/>
      <c r="Y28" s="424"/>
    </row>
    <row r="29" spans="7:25" ht="21" customHeight="1" thickBot="1" x14ac:dyDescent="0.25">
      <c r="G29" s="467" t="s">
        <v>378</v>
      </c>
      <c r="H29" s="468"/>
      <c r="I29" s="468"/>
      <c r="J29" s="468"/>
      <c r="K29" s="468"/>
      <c r="L29" s="468"/>
      <c r="M29" s="468"/>
      <c r="N29" s="468"/>
      <c r="O29" s="469"/>
      <c r="Q29" s="472"/>
      <c r="R29" s="473"/>
      <c r="S29" s="450"/>
      <c r="T29" s="451"/>
      <c r="U29" s="424"/>
      <c r="V29" s="424"/>
      <c r="W29" s="424"/>
      <c r="X29" s="424"/>
      <c r="Y29" s="424"/>
    </row>
    <row r="30" spans="7:25" ht="21" customHeight="1" thickTop="1" thickBot="1" x14ac:dyDescent="0.25">
      <c r="G30" s="17"/>
      <c r="H30" s="17"/>
      <c r="I30" s="17"/>
      <c r="J30" s="17"/>
      <c r="K30" s="17"/>
      <c r="L30" s="17"/>
      <c r="M30" s="17"/>
      <c r="N30" s="17"/>
      <c r="O30" s="17"/>
      <c r="Q30" s="470">
        <f>Q19-S27</f>
        <v>68400</v>
      </c>
      <c r="R30" s="471"/>
      <c r="S30" s="182"/>
      <c r="T30" s="451"/>
      <c r="U30" s="424" t="str">
        <f>H23</f>
        <v>صافي الربح</v>
      </c>
      <c r="V30" s="424"/>
      <c r="W30" s="424"/>
      <c r="X30" s="424"/>
      <c r="Y30" s="424"/>
    </row>
    <row r="31" spans="7:25" ht="21" customHeight="1" thickTop="1" x14ac:dyDescent="0.2"/>
    <row r="32" spans="7:25" ht="21" customHeight="1" thickBot="1" x14ac:dyDescent="0.25"/>
    <row r="33" spans="1:25" ht="21" customHeight="1" thickBot="1" x14ac:dyDescent="0.25">
      <c r="B33" s="120" t="s">
        <v>379</v>
      </c>
      <c r="C33" s="121"/>
      <c r="D33" s="121"/>
      <c r="E33" s="122"/>
      <c r="G33" s="302" t="s">
        <v>380</v>
      </c>
      <c r="H33" s="302"/>
      <c r="I33" s="302"/>
      <c r="J33" s="302"/>
      <c r="K33" s="302"/>
      <c r="L33" s="302"/>
      <c r="M33" s="302"/>
      <c r="N33" s="302"/>
      <c r="O33" s="302"/>
      <c r="P33" s="302"/>
      <c r="Q33" s="302"/>
      <c r="R33" s="302"/>
      <c r="S33" s="302"/>
      <c r="T33" s="302"/>
      <c r="U33" s="302"/>
      <c r="V33" s="302"/>
      <c r="W33" s="302"/>
      <c r="X33" s="302"/>
      <c r="Y33" s="302"/>
    </row>
    <row r="34" spans="1:25" ht="21" customHeight="1" thickBot="1" x14ac:dyDescent="0.25"/>
    <row r="35" spans="1:25" ht="21" customHeight="1" thickBot="1" x14ac:dyDescent="0.25">
      <c r="B35" s="108" t="s">
        <v>357</v>
      </c>
      <c r="C35" s="109"/>
      <c r="D35" s="109"/>
      <c r="E35" s="110"/>
      <c r="F35" s="17"/>
      <c r="G35" s="302" t="s">
        <v>381</v>
      </c>
      <c r="H35" s="302"/>
      <c r="I35" s="302"/>
      <c r="J35" s="302"/>
      <c r="K35" s="302"/>
      <c r="L35" s="302"/>
      <c r="M35" s="302"/>
      <c r="N35" s="302"/>
      <c r="O35" s="302"/>
      <c r="P35" s="302"/>
      <c r="Q35" s="302"/>
      <c r="R35" s="302"/>
      <c r="S35" s="302"/>
      <c r="T35" s="302"/>
      <c r="U35" s="302"/>
      <c r="V35" s="302"/>
      <c r="W35" s="302"/>
      <c r="X35" s="302"/>
      <c r="Y35" s="302"/>
    </row>
    <row r="36" spans="1:25" ht="21" customHeight="1" x14ac:dyDescent="0.2"/>
    <row r="37" spans="1:25" s="17" customFormat="1" ht="21" customHeight="1" thickBot="1" x14ac:dyDescent="0.25">
      <c r="G37" s="474" t="s">
        <v>398</v>
      </c>
      <c r="H37" s="474"/>
      <c r="I37" s="474"/>
      <c r="J37" s="474"/>
      <c r="K37" s="474"/>
      <c r="L37" s="474"/>
      <c r="M37" s="474"/>
      <c r="N37" s="474"/>
      <c r="O37" s="474"/>
      <c r="P37" s="474"/>
      <c r="Q37" s="474"/>
      <c r="R37" s="474"/>
      <c r="S37" s="474"/>
      <c r="T37" s="474"/>
      <c r="U37" s="474"/>
      <c r="V37" s="474"/>
      <c r="W37" s="474"/>
      <c r="X37" s="474"/>
    </row>
    <row r="38" spans="1:25" ht="21" customHeight="1" thickBot="1" x14ac:dyDescent="0.25">
      <c r="G38" s="397"/>
      <c r="H38" s="398"/>
      <c r="I38" s="397"/>
      <c r="J38" s="398"/>
      <c r="K38" s="407" t="s">
        <v>382</v>
      </c>
      <c r="L38" s="408"/>
      <c r="M38" s="408"/>
      <c r="N38" s="408"/>
      <c r="O38" s="409"/>
      <c r="P38" s="397"/>
      <c r="Q38" s="398"/>
      <c r="R38" s="397"/>
      <c r="S38" s="398"/>
      <c r="T38" s="407" t="s">
        <v>399</v>
      </c>
      <c r="U38" s="408"/>
      <c r="V38" s="408"/>
      <c r="W38" s="408"/>
      <c r="X38" s="409"/>
    </row>
    <row r="39" spans="1:25" ht="21" customHeight="1" x14ac:dyDescent="0.2">
      <c r="G39" s="347"/>
      <c r="H39" s="399"/>
      <c r="I39" s="347">
        <v>75000</v>
      </c>
      <c r="J39" s="399"/>
      <c r="K39" s="406" t="s">
        <v>392</v>
      </c>
      <c r="L39" s="404"/>
      <c r="M39" s="404"/>
      <c r="N39" s="404"/>
      <c r="O39" s="405"/>
      <c r="P39" s="347"/>
      <c r="Q39" s="399"/>
      <c r="R39" s="347">
        <v>85000</v>
      </c>
      <c r="S39" s="399"/>
      <c r="T39" s="406" t="s">
        <v>400</v>
      </c>
      <c r="U39" s="404"/>
      <c r="V39" s="404"/>
      <c r="W39" s="404"/>
      <c r="X39" s="405"/>
    </row>
    <row r="40" spans="1:25" ht="21" customHeight="1" x14ac:dyDescent="0.2">
      <c r="A40" s="17"/>
      <c r="B40" s="17"/>
      <c r="C40" s="17"/>
      <c r="G40" s="347"/>
      <c r="H40" s="399"/>
      <c r="I40" s="347">
        <v>25000</v>
      </c>
      <c r="J40" s="399"/>
      <c r="K40" s="406" t="s">
        <v>393</v>
      </c>
      <c r="L40" s="404"/>
      <c r="M40" s="404"/>
      <c r="N40" s="404"/>
      <c r="O40" s="405"/>
      <c r="P40" s="347"/>
      <c r="Q40" s="399"/>
      <c r="R40" s="347">
        <v>120000</v>
      </c>
      <c r="S40" s="399"/>
      <c r="T40" s="406" t="s">
        <v>401</v>
      </c>
      <c r="U40" s="404"/>
      <c r="V40" s="404"/>
      <c r="W40" s="404"/>
      <c r="X40" s="405"/>
    </row>
    <row r="41" spans="1:25" ht="21" customHeight="1" x14ac:dyDescent="0.2">
      <c r="A41" s="17"/>
      <c r="B41" s="17"/>
      <c r="C41" s="17"/>
      <c r="G41" s="347"/>
      <c r="H41" s="399"/>
      <c r="I41" s="347">
        <v>35000</v>
      </c>
      <c r="J41" s="399"/>
      <c r="K41" s="406" t="s">
        <v>394</v>
      </c>
      <c r="L41" s="404"/>
      <c r="M41" s="404"/>
      <c r="N41" s="404"/>
      <c r="O41" s="405"/>
      <c r="P41" s="347"/>
      <c r="Q41" s="399"/>
      <c r="R41" s="347"/>
      <c r="S41" s="399"/>
      <c r="T41" s="406"/>
      <c r="U41" s="404"/>
      <c r="V41" s="404"/>
      <c r="W41" s="404"/>
      <c r="X41" s="405"/>
    </row>
    <row r="42" spans="1:25" ht="21" customHeight="1" thickBot="1" x14ac:dyDescent="0.25">
      <c r="A42" s="17"/>
      <c r="B42" s="17"/>
      <c r="C42" s="17"/>
      <c r="G42" s="347"/>
      <c r="H42" s="399"/>
      <c r="I42" s="347">
        <v>15000</v>
      </c>
      <c r="J42" s="399"/>
      <c r="K42" s="406" t="s">
        <v>395</v>
      </c>
      <c r="L42" s="404"/>
      <c r="M42" s="404"/>
      <c r="N42" s="404"/>
      <c r="O42" s="405"/>
      <c r="P42" s="347"/>
      <c r="Q42" s="399"/>
      <c r="R42" s="347"/>
      <c r="S42" s="399"/>
      <c r="T42" s="406"/>
      <c r="U42" s="404"/>
      <c r="V42" s="404"/>
      <c r="W42" s="404"/>
      <c r="X42" s="405"/>
    </row>
    <row r="43" spans="1:25" ht="21" customHeight="1" thickBot="1" x14ac:dyDescent="0.25">
      <c r="A43" s="17"/>
      <c r="B43" s="17"/>
      <c r="C43" s="17"/>
      <c r="G43" s="415">
        <f>SUM(I39:J42)</f>
        <v>150000</v>
      </c>
      <c r="H43" s="416"/>
      <c r="I43" s="347"/>
      <c r="J43" s="399"/>
      <c r="K43" s="417" t="s">
        <v>385</v>
      </c>
      <c r="L43" s="418"/>
      <c r="M43" s="418"/>
      <c r="N43" s="418"/>
      <c r="O43" s="419"/>
      <c r="P43" s="415">
        <f>SUM(R39:S42)</f>
        <v>205000</v>
      </c>
      <c r="Q43" s="416"/>
      <c r="R43" s="347"/>
      <c r="S43" s="399"/>
      <c r="T43" s="417" t="s">
        <v>402</v>
      </c>
      <c r="U43" s="418"/>
      <c r="V43" s="418"/>
      <c r="W43" s="418"/>
      <c r="X43" s="419"/>
    </row>
    <row r="44" spans="1:25" ht="21" customHeight="1" x14ac:dyDescent="0.2">
      <c r="G44" s="347"/>
      <c r="H44" s="399"/>
      <c r="I44" s="347"/>
      <c r="J44" s="399"/>
      <c r="K44" s="406"/>
      <c r="L44" s="404"/>
      <c r="M44" s="404"/>
      <c r="N44" s="404"/>
      <c r="O44" s="405"/>
      <c r="P44" s="347"/>
      <c r="Q44" s="399"/>
      <c r="R44" s="347"/>
      <c r="S44" s="399"/>
      <c r="T44" s="406"/>
      <c r="U44" s="404"/>
      <c r="V44" s="404"/>
      <c r="W44" s="404"/>
      <c r="X44" s="405"/>
    </row>
    <row r="45" spans="1:25" ht="21" customHeight="1" thickBot="1" x14ac:dyDescent="0.25">
      <c r="G45" s="347"/>
      <c r="H45" s="399"/>
      <c r="I45" s="347"/>
      <c r="J45" s="399"/>
      <c r="K45" s="406"/>
      <c r="L45" s="404"/>
      <c r="M45" s="404"/>
      <c r="N45" s="404"/>
      <c r="O45" s="405"/>
      <c r="P45" s="347"/>
      <c r="Q45" s="399"/>
      <c r="R45" s="347"/>
      <c r="S45" s="399"/>
      <c r="T45" s="406"/>
      <c r="U45" s="404"/>
      <c r="V45" s="404"/>
      <c r="W45" s="404"/>
      <c r="X45" s="405"/>
    </row>
    <row r="46" spans="1:25" ht="21" customHeight="1" thickBot="1" x14ac:dyDescent="0.25">
      <c r="G46" s="347"/>
      <c r="H46" s="399"/>
      <c r="I46" s="347"/>
      <c r="J46" s="399"/>
      <c r="K46" s="407" t="s">
        <v>383</v>
      </c>
      <c r="L46" s="408"/>
      <c r="M46" s="408"/>
      <c r="N46" s="408"/>
      <c r="O46" s="409"/>
      <c r="P46" s="347"/>
      <c r="Q46" s="399"/>
      <c r="R46" s="347"/>
      <c r="S46" s="399"/>
      <c r="T46" s="407" t="s">
        <v>403</v>
      </c>
      <c r="U46" s="408"/>
      <c r="V46" s="408"/>
      <c r="W46" s="408"/>
      <c r="X46" s="409"/>
    </row>
    <row r="47" spans="1:25" ht="21" customHeight="1" x14ac:dyDescent="0.2">
      <c r="G47" s="347"/>
      <c r="H47" s="399"/>
      <c r="I47" s="347">
        <v>450000</v>
      </c>
      <c r="J47" s="399"/>
      <c r="K47" s="406" t="s">
        <v>389</v>
      </c>
      <c r="L47" s="404"/>
      <c r="M47" s="404"/>
      <c r="N47" s="404"/>
      <c r="O47" s="405"/>
      <c r="P47" s="347"/>
      <c r="Q47" s="399"/>
      <c r="R47" s="347">
        <v>950000</v>
      </c>
      <c r="S47" s="399"/>
      <c r="T47" s="406" t="s">
        <v>404</v>
      </c>
      <c r="U47" s="404"/>
      <c r="V47" s="404"/>
      <c r="W47" s="404"/>
      <c r="X47" s="405"/>
    </row>
    <row r="48" spans="1:25" ht="21" customHeight="1" x14ac:dyDescent="0.2">
      <c r="G48" s="347"/>
      <c r="H48" s="399"/>
      <c r="I48" s="347">
        <v>650000</v>
      </c>
      <c r="J48" s="399"/>
      <c r="K48" s="406" t="s">
        <v>390</v>
      </c>
      <c r="L48" s="404"/>
      <c r="M48" s="404"/>
      <c r="N48" s="404"/>
      <c r="O48" s="405"/>
      <c r="P48" s="347"/>
      <c r="Q48" s="399"/>
      <c r="R48" s="347"/>
      <c r="S48" s="399"/>
      <c r="T48" s="406"/>
      <c r="U48" s="404"/>
      <c r="V48" s="404"/>
      <c r="W48" s="404"/>
      <c r="X48" s="405"/>
    </row>
    <row r="49" spans="7:24" ht="21" customHeight="1" x14ac:dyDescent="0.2">
      <c r="G49" s="347"/>
      <c r="H49" s="399"/>
      <c r="I49" s="347">
        <v>800000</v>
      </c>
      <c r="J49" s="399"/>
      <c r="K49" s="406" t="s">
        <v>391</v>
      </c>
      <c r="L49" s="404"/>
      <c r="M49" s="404"/>
      <c r="N49" s="404"/>
      <c r="O49" s="405"/>
      <c r="P49" s="347"/>
      <c r="Q49" s="399"/>
      <c r="R49" s="347"/>
      <c r="S49" s="399"/>
      <c r="T49" s="406"/>
      <c r="U49" s="404"/>
      <c r="V49" s="404"/>
      <c r="W49" s="404"/>
      <c r="X49" s="405"/>
    </row>
    <row r="50" spans="7:24" ht="21" customHeight="1" thickBot="1" x14ac:dyDescent="0.25">
      <c r="G50" s="347"/>
      <c r="H50" s="399"/>
      <c r="I50" s="347">
        <v>140000</v>
      </c>
      <c r="J50" s="399"/>
      <c r="K50" s="406" t="s">
        <v>252</v>
      </c>
      <c r="L50" s="404"/>
      <c r="M50" s="404"/>
      <c r="N50" s="404"/>
      <c r="O50" s="405"/>
      <c r="P50" s="347"/>
      <c r="Q50" s="399"/>
      <c r="R50" s="347"/>
      <c r="S50" s="399"/>
      <c r="T50" s="406"/>
      <c r="U50" s="404"/>
      <c r="V50" s="404"/>
      <c r="W50" s="404"/>
      <c r="X50" s="405"/>
    </row>
    <row r="51" spans="7:24" ht="21" customHeight="1" thickBot="1" x14ac:dyDescent="0.25">
      <c r="G51" s="415">
        <f>SUM(I47:J50)</f>
        <v>2040000</v>
      </c>
      <c r="H51" s="416"/>
      <c r="I51" s="347"/>
      <c r="J51" s="399"/>
      <c r="K51" s="417" t="s">
        <v>384</v>
      </c>
      <c r="L51" s="418"/>
      <c r="M51" s="418"/>
      <c r="N51" s="418"/>
      <c r="O51" s="419"/>
      <c r="P51" s="415">
        <f>SUM(R47:S50)</f>
        <v>950000</v>
      </c>
      <c r="Q51" s="416"/>
      <c r="R51" s="347"/>
      <c r="S51" s="399"/>
      <c r="T51" s="417" t="s">
        <v>405</v>
      </c>
      <c r="U51" s="418"/>
      <c r="V51" s="418"/>
      <c r="W51" s="418"/>
      <c r="X51" s="419"/>
    </row>
    <row r="52" spans="7:24" ht="21" customHeight="1" x14ac:dyDescent="0.2">
      <c r="G52" s="397"/>
      <c r="H52" s="398"/>
      <c r="I52" s="347"/>
      <c r="J52" s="399"/>
      <c r="K52" s="400"/>
      <c r="L52" s="401"/>
      <c r="M52" s="401"/>
      <c r="N52" s="401"/>
      <c r="O52" s="402"/>
      <c r="P52" s="397"/>
      <c r="Q52" s="398"/>
      <c r="R52" s="347"/>
      <c r="S52" s="399"/>
      <c r="T52" s="400"/>
      <c r="U52" s="401"/>
      <c r="V52" s="401"/>
      <c r="W52" s="401"/>
      <c r="X52" s="402"/>
    </row>
    <row r="53" spans="7:24" ht="21" customHeight="1" thickBot="1" x14ac:dyDescent="0.25">
      <c r="G53" s="347"/>
      <c r="H53" s="399"/>
      <c r="I53" s="347"/>
      <c r="J53" s="399"/>
      <c r="K53" s="412"/>
      <c r="L53" s="413"/>
      <c r="M53" s="413"/>
      <c r="N53" s="413"/>
      <c r="O53" s="414"/>
      <c r="P53" s="347"/>
      <c r="Q53" s="399"/>
      <c r="R53" s="347"/>
      <c r="S53" s="399"/>
      <c r="T53" s="412"/>
      <c r="U53" s="413"/>
      <c r="V53" s="413"/>
      <c r="W53" s="413"/>
      <c r="X53" s="414"/>
    </row>
    <row r="54" spans="7:24" ht="21" customHeight="1" thickBot="1" x14ac:dyDescent="0.25">
      <c r="G54" s="347"/>
      <c r="H54" s="399"/>
      <c r="I54" s="347"/>
      <c r="J54" s="399"/>
      <c r="K54" s="407" t="s">
        <v>386</v>
      </c>
      <c r="L54" s="408"/>
      <c r="M54" s="408"/>
      <c r="N54" s="408"/>
      <c r="O54" s="409"/>
      <c r="P54" s="347"/>
      <c r="Q54" s="399"/>
      <c r="R54" s="347"/>
      <c r="S54" s="399"/>
      <c r="T54" s="407" t="s">
        <v>151</v>
      </c>
      <c r="U54" s="408"/>
      <c r="V54" s="408"/>
      <c r="W54" s="408"/>
      <c r="X54" s="409"/>
    </row>
    <row r="55" spans="7:24" ht="21" customHeight="1" x14ac:dyDescent="0.2">
      <c r="G55" s="347"/>
      <c r="H55" s="399"/>
      <c r="I55" s="347">
        <v>250000</v>
      </c>
      <c r="J55" s="399"/>
      <c r="K55" s="406" t="s">
        <v>396</v>
      </c>
      <c r="L55" s="404"/>
      <c r="M55" s="404"/>
      <c r="N55" s="404"/>
      <c r="O55" s="405"/>
      <c r="P55" s="347"/>
      <c r="Q55" s="399"/>
      <c r="R55" s="347">
        <v>1200000</v>
      </c>
      <c r="S55" s="399"/>
      <c r="T55" s="406" t="s">
        <v>247</v>
      </c>
      <c r="U55" s="404"/>
      <c r="V55" s="404"/>
      <c r="W55" s="404"/>
      <c r="X55" s="405"/>
    </row>
    <row r="56" spans="7:24" ht="21" customHeight="1" x14ac:dyDescent="0.2">
      <c r="G56" s="347"/>
      <c r="H56" s="399"/>
      <c r="I56" s="347">
        <v>300000</v>
      </c>
      <c r="J56" s="399"/>
      <c r="K56" s="406" t="s">
        <v>397</v>
      </c>
      <c r="L56" s="404"/>
      <c r="M56" s="404"/>
      <c r="N56" s="404"/>
      <c r="O56" s="405"/>
      <c r="P56" s="347"/>
      <c r="Q56" s="399"/>
      <c r="R56" s="347">
        <v>385000</v>
      </c>
      <c r="S56" s="399"/>
      <c r="T56" s="406" t="s">
        <v>406</v>
      </c>
      <c r="U56" s="404"/>
      <c r="V56" s="404"/>
      <c r="W56" s="404"/>
      <c r="X56" s="405"/>
    </row>
    <row r="57" spans="7:24" ht="21" customHeight="1" x14ac:dyDescent="0.2">
      <c r="G57" s="347"/>
      <c r="H57" s="399"/>
      <c r="I57" s="347"/>
      <c r="J57" s="399"/>
      <c r="K57" s="406"/>
      <c r="L57" s="404"/>
      <c r="M57" s="404"/>
      <c r="N57" s="404"/>
      <c r="O57" s="405"/>
      <c r="P57" s="347"/>
      <c r="Q57" s="399"/>
      <c r="R57" s="347"/>
      <c r="S57" s="399"/>
      <c r="T57" s="406"/>
      <c r="U57" s="404"/>
      <c r="V57" s="404"/>
      <c r="W57" s="404"/>
      <c r="X57" s="405"/>
    </row>
    <row r="58" spans="7:24" ht="21" customHeight="1" thickBot="1" x14ac:dyDescent="0.25">
      <c r="G58" s="410"/>
      <c r="H58" s="411"/>
      <c r="I58" s="347"/>
      <c r="J58" s="399"/>
      <c r="K58" s="412"/>
      <c r="L58" s="413"/>
      <c r="M58" s="413"/>
      <c r="N58" s="413"/>
      <c r="O58" s="414"/>
      <c r="P58" s="410"/>
      <c r="Q58" s="411"/>
      <c r="R58" s="347"/>
      <c r="S58" s="399"/>
      <c r="T58" s="412"/>
      <c r="U58" s="413"/>
      <c r="V58" s="413"/>
      <c r="W58" s="413"/>
      <c r="X58" s="414"/>
    </row>
    <row r="59" spans="7:24" ht="21" customHeight="1" thickBot="1" x14ac:dyDescent="0.25">
      <c r="G59" s="415">
        <f>SUM(I55:J58)</f>
        <v>550000</v>
      </c>
      <c r="H59" s="416"/>
      <c r="I59" s="347"/>
      <c r="J59" s="399"/>
      <c r="K59" s="417" t="s">
        <v>387</v>
      </c>
      <c r="L59" s="418"/>
      <c r="M59" s="418"/>
      <c r="N59" s="418"/>
      <c r="O59" s="419"/>
      <c r="P59" s="415">
        <f>SUM(R55:S58)</f>
        <v>1585000</v>
      </c>
      <c r="Q59" s="416"/>
      <c r="R59" s="347"/>
      <c r="S59" s="399"/>
      <c r="T59" s="417" t="s">
        <v>407</v>
      </c>
      <c r="U59" s="418"/>
      <c r="V59" s="418"/>
      <c r="W59" s="418"/>
      <c r="X59" s="419"/>
    </row>
    <row r="60" spans="7:24" ht="21" customHeight="1" x14ac:dyDescent="0.2">
      <c r="G60" s="397"/>
      <c r="H60" s="398"/>
      <c r="I60" s="347"/>
      <c r="J60" s="399"/>
      <c r="K60" s="400"/>
      <c r="L60" s="401"/>
      <c r="M60" s="401"/>
      <c r="N60" s="401"/>
      <c r="O60" s="402"/>
      <c r="P60" s="397"/>
      <c r="Q60" s="398"/>
      <c r="R60" s="347"/>
      <c r="S60" s="399"/>
      <c r="T60" s="400"/>
      <c r="U60" s="401"/>
      <c r="V60" s="401"/>
      <c r="W60" s="401"/>
      <c r="X60" s="402"/>
    </row>
    <row r="61" spans="7:24" ht="21" customHeight="1" thickBot="1" x14ac:dyDescent="0.25">
      <c r="G61" s="410"/>
      <c r="H61" s="411"/>
      <c r="I61" s="410"/>
      <c r="J61" s="411"/>
      <c r="K61" s="406"/>
      <c r="L61" s="404"/>
      <c r="M61" s="404"/>
      <c r="N61" s="404"/>
      <c r="O61" s="405"/>
      <c r="P61" s="410"/>
      <c r="Q61" s="411"/>
      <c r="R61" s="410"/>
      <c r="S61" s="411"/>
      <c r="T61" s="406"/>
      <c r="U61" s="404"/>
      <c r="V61" s="404"/>
      <c r="W61" s="404"/>
      <c r="X61" s="405"/>
    </row>
    <row r="62" spans="7:24" ht="21" customHeight="1" x14ac:dyDescent="0.2">
      <c r="G62" s="382">
        <f>G43+G51+G59</f>
        <v>2740000</v>
      </c>
      <c r="H62" s="383"/>
      <c r="I62" s="383"/>
      <c r="J62" s="384"/>
      <c r="K62" s="388" t="s">
        <v>388</v>
      </c>
      <c r="L62" s="389"/>
      <c r="M62" s="389"/>
      <c r="N62" s="389"/>
      <c r="O62" s="390"/>
      <c r="P62" s="382">
        <f>P43+P51+P59</f>
        <v>2740000</v>
      </c>
      <c r="Q62" s="383"/>
      <c r="R62" s="383"/>
      <c r="S62" s="384"/>
      <c r="T62" s="388" t="s">
        <v>408</v>
      </c>
      <c r="U62" s="389"/>
      <c r="V62" s="389"/>
      <c r="W62" s="389"/>
      <c r="X62" s="390"/>
    </row>
    <row r="63" spans="7:24" ht="21" customHeight="1" thickBot="1" x14ac:dyDescent="0.25">
      <c r="G63" s="385"/>
      <c r="H63" s="386"/>
      <c r="I63" s="386"/>
      <c r="J63" s="387"/>
      <c r="K63" s="388"/>
      <c r="L63" s="389"/>
      <c r="M63" s="389"/>
      <c r="N63" s="389"/>
      <c r="O63" s="390"/>
      <c r="P63" s="385"/>
      <c r="Q63" s="386"/>
      <c r="R63" s="386"/>
      <c r="S63" s="387"/>
      <c r="T63" s="388"/>
      <c r="U63" s="389"/>
      <c r="V63" s="389"/>
      <c r="W63" s="389"/>
      <c r="X63" s="390"/>
    </row>
    <row r="64" spans="7:24" ht="21" customHeight="1" x14ac:dyDescent="0.2">
      <c r="P64" s="17"/>
      <c r="Q64" s="17"/>
      <c r="R64" s="17"/>
      <c r="S64" s="17"/>
      <c r="T64" s="17"/>
      <c r="U64" s="17"/>
      <c r="V64" s="17"/>
    </row>
    <row r="65" spans="2:25" ht="21" customHeight="1" thickBot="1" x14ac:dyDescent="0.25">
      <c r="P65" s="17"/>
      <c r="Q65" s="17"/>
      <c r="R65" s="17"/>
      <c r="S65" s="17"/>
      <c r="T65" s="17"/>
      <c r="U65" s="17"/>
      <c r="V65" s="17"/>
    </row>
    <row r="66" spans="2:25" ht="21" customHeight="1" thickBot="1" x14ac:dyDescent="0.25">
      <c r="B66" s="108" t="s">
        <v>360</v>
      </c>
      <c r="C66" s="109"/>
      <c r="D66" s="109"/>
      <c r="E66" s="110"/>
      <c r="F66" s="17"/>
      <c r="G66" s="302" t="s">
        <v>409</v>
      </c>
      <c r="H66" s="302"/>
      <c r="I66" s="302"/>
      <c r="J66" s="302"/>
      <c r="K66" s="302"/>
      <c r="L66" s="302"/>
      <c r="M66" s="302"/>
      <c r="N66" s="302"/>
      <c r="O66" s="302"/>
      <c r="P66" s="302"/>
      <c r="Q66" s="302"/>
      <c r="R66" s="302"/>
      <c r="S66" s="302"/>
      <c r="T66" s="302"/>
      <c r="U66" s="302"/>
      <c r="V66" s="302"/>
      <c r="W66" s="302"/>
      <c r="X66" s="302"/>
      <c r="Y66" s="302"/>
    </row>
    <row r="67" spans="2:25" ht="21" customHeight="1" thickBot="1" x14ac:dyDescent="0.25">
      <c r="P67" s="17"/>
      <c r="Q67" s="17"/>
      <c r="R67" s="17"/>
      <c r="S67" s="17"/>
      <c r="T67" s="17"/>
      <c r="U67" s="17"/>
      <c r="V67" s="17"/>
    </row>
    <row r="68" spans="2:25" ht="21" customHeight="1" thickBot="1" x14ac:dyDescent="0.25">
      <c r="G68" s="397"/>
      <c r="H68" s="475"/>
      <c r="I68" s="398"/>
      <c r="J68" s="397"/>
      <c r="K68" s="475"/>
      <c r="L68" s="398"/>
      <c r="M68" s="397"/>
      <c r="N68" s="475"/>
      <c r="O68" s="398"/>
      <c r="P68" s="407" t="str">
        <f t="shared" ref="P68:P73" si="0">K38</f>
        <v>اصول متداولة</v>
      </c>
      <c r="Q68" s="408"/>
      <c r="R68" s="408"/>
      <c r="S68" s="408"/>
      <c r="T68" s="408"/>
      <c r="U68" s="408"/>
      <c r="V68" s="408"/>
      <c r="W68" s="408"/>
      <c r="X68" s="408"/>
      <c r="Y68" s="409"/>
    </row>
    <row r="69" spans="2:25" ht="21" customHeight="1" x14ac:dyDescent="0.2">
      <c r="G69" s="347"/>
      <c r="H69" s="182"/>
      <c r="I69" s="399"/>
      <c r="J69" s="347"/>
      <c r="K69" s="182"/>
      <c r="L69" s="399"/>
      <c r="M69" s="347">
        <f>I39</f>
        <v>75000</v>
      </c>
      <c r="N69" s="182"/>
      <c r="O69" s="182"/>
      <c r="P69" s="404" t="str">
        <f t="shared" si="0"/>
        <v xml:space="preserve">بنك </v>
      </c>
      <c r="Q69" s="404"/>
      <c r="R69" s="404"/>
      <c r="S69" s="404"/>
      <c r="T69" s="404"/>
      <c r="U69" s="404"/>
      <c r="V69" s="404"/>
      <c r="W69" s="404"/>
      <c r="X69" s="404"/>
      <c r="Y69" s="404"/>
    </row>
    <row r="70" spans="2:25" ht="21" customHeight="1" x14ac:dyDescent="0.2">
      <c r="G70" s="347"/>
      <c r="H70" s="182"/>
      <c r="I70" s="399"/>
      <c r="J70" s="347"/>
      <c r="K70" s="182"/>
      <c r="L70" s="399"/>
      <c r="M70" s="347">
        <f>I40</f>
        <v>25000</v>
      </c>
      <c r="N70" s="182"/>
      <c r="O70" s="182"/>
      <c r="P70" s="404" t="str">
        <f t="shared" si="0"/>
        <v>صندوق</v>
      </c>
      <c r="Q70" s="404"/>
      <c r="R70" s="404"/>
      <c r="S70" s="404"/>
      <c r="T70" s="404"/>
      <c r="U70" s="404"/>
      <c r="V70" s="404"/>
      <c r="W70" s="404"/>
      <c r="X70" s="404"/>
      <c r="Y70" s="404"/>
    </row>
    <row r="71" spans="2:25" ht="21" customHeight="1" x14ac:dyDescent="0.2">
      <c r="G71" s="347"/>
      <c r="H71" s="182"/>
      <c r="I71" s="399"/>
      <c r="J71" s="347"/>
      <c r="K71" s="182"/>
      <c r="L71" s="399"/>
      <c r="M71" s="347">
        <f>I41</f>
        <v>35000</v>
      </c>
      <c r="N71" s="182"/>
      <c r="O71" s="182"/>
      <c r="P71" s="404" t="str">
        <f t="shared" si="0"/>
        <v>مدينون</v>
      </c>
      <c r="Q71" s="404"/>
      <c r="R71" s="404"/>
      <c r="S71" s="404"/>
      <c r="T71" s="404"/>
      <c r="U71" s="404"/>
      <c r="V71" s="404"/>
      <c r="W71" s="404"/>
      <c r="X71" s="404"/>
      <c r="Y71" s="404"/>
    </row>
    <row r="72" spans="2:25" ht="21" customHeight="1" thickBot="1" x14ac:dyDescent="0.25">
      <c r="G72" s="347"/>
      <c r="H72" s="182"/>
      <c r="I72" s="399"/>
      <c r="J72" s="347"/>
      <c r="K72" s="182"/>
      <c r="L72" s="399"/>
      <c r="M72" s="347">
        <f>I42</f>
        <v>15000</v>
      </c>
      <c r="N72" s="182"/>
      <c r="O72" s="182"/>
      <c r="P72" s="404" t="str">
        <f t="shared" si="0"/>
        <v>اوراق قبض</v>
      </c>
      <c r="Q72" s="404"/>
      <c r="R72" s="404"/>
      <c r="S72" s="404"/>
      <c r="T72" s="404"/>
      <c r="U72" s="404"/>
      <c r="V72" s="404"/>
      <c r="W72" s="404"/>
      <c r="X72" s="404"/>
      <c r="Y72" s="404"/>
    </row>
    <row r="73" spans="2:25" ht="21" customHeight="1" thickBot="1" x14ac:dyDescent="0.25">
      <c r="G73" s="347"/>
      <c r="H73" s="182"/>
      <c r="I73" s="399"/>
      <c r="J73" s="415">
        <f>SUM(M69:O72)</f>
        <v>150000</v>
      </c>
      <c r="K73" s="476"/>
      <c r="L73" s="416"/>
      <c r="M73" s="347"/>
      <c r="N73" s="182"/>
      <c r="O73" s="182"/>
      <c r="P73" s="477" t="str">
        <f t="shared" si="0"/>
        <v>اجمالي الاصول المتداولة</v>
      </c>
      <c r="Q73" s="478"/>
      <c r="R73" s="478"/>
      <c r="S73" s="478"/>
      <c r="T73" s="478"/>
      <c r="U73" s="478"/>
      <c r="V73" s="478"/>
      <c r="W73" s="478"/>
      <c r="X73" s="478"/>
      <c r="Y73" s="479"/>
    </row>
    <row r="74" spans="2:25" ht="21" customHeight="1" thickBot="1" x14ac:dyDescent="0.25">
      <c r="G74" s="347"/>
      <c r="H74" s="182"/>
      <c r="I74" s="399"/>
      <c r="J74" s="347"/>
      <c r="K74" s="182"/>
      <c r="L74" s="399"/>
      <c r="M74" s="347"/>
      <c r="N74" s="182"/>
      <c r="O74" s="182"/>
      <c r="P74" s="39"/>
      <c r="Q74" s="39"/>
      <c r="R74" s="39"/>
      <c r="S74" s="39"/>
      <c r="T74" s="39"/>
      <c r="U74" s="39"/>
      <c r="V74" s="39"/>
      <c r="W74" s="39"/>
      <c r="X74" s="39"/>
      <c r="Y74" s="39"/>
    </row>
    <row r="75" spans="2:25" ht="21" customHeight="1" thickBot="1" x14ac:dyDescent="0.25">
      <c r="G75" s="347"/>
      <c r="H75" s="182"/>
      <c r="I75" s="399"/>
      <c r="J75" s="347"/>
      <c r="K75" s="182"/>
      <c r="L75" s="399"/>
      <c r="M75" s="347"/>
      <c r="N75" s="182"/>
      <c r="O75" s="182"/>
      <c r="P75" s="407" t="str">
        <f t="shared" ref="P75:P80" si="1">K46</f>
        <v>اصول ثابتة</v>
      </c>
      <c r="Q75" s="408"/>
      <c r="R75" s="408"/>
      <c r="S75" s="408"/>
      <c r="T75" s="408"/>
      <c r="U75" s="408"/>
      <c r="V75" s="408"/>
      <c r="W75" s="408"/>
      <c r="X75" s="408"/>
      <c r="Y75" s="409"/>
    </row>
    <row r="76" spans="2:25" ht="21" customHeight="1" x14ac:dyDescent="0.2">
      <c r="G76" s="347"/>
      <c r="H76" s="182"/>
      <c r="I76" s="399"/>
      <c r="J76" s="347"/>
      <c r="K76" s="182"/>
      <c r="L76" s="399"/>
      <c r="M76" s="347">
        <f>I47</f>
        <v>450000</v>
      </c>
      <c r="N76" s="182"/>
      <c r="O76" s="182"/>
      <c r="P76" s="404" t="str">
        <f t="shared" si="1"/>
        <v>اراضي</v>
      </c>
      <c r="Q76" s="404"/>
      <c r="R76" s="404"/>
      <c r="S76" s="404"/>
      <c r="T76" s="404"/>
      <c r="U76" s="404"/>
      <c r="V76" s="404"/>
      <c r="W76" s="404"/>
      <c r="X76" s="404"/>
      <c r="Y76" s="404"/>
    </row>
    <row r="77" spans="2:25" ht="21" customHeight="1" x14ac:dyDescent="0.2">
      <c r="G77" s="347"/>
      <c r="H77" s="182"/>
      <c r="I77" s="399"/>
      <c r="J77" s="347"/>
      <c r="K77" s="182"/>
      <c r="L77" s="399"/>
      <c r="M77" s="347">
        <f>I48</f>
        <v>650000</v>
      </c>
      <c r="N77" s="182"/>
      <c r="O77" s="182"/>
      <c r="P77" s="404" t="str">
        <f t="shared" si="1"/>
        <v>مباني</v>
      </c>
      <c r="Q77" s="404"/>
      <c r="R77" s="404"/>
      <c r="S77" s="404"/>
      <c r="T77" s="404"/>
      <c r="U77" s="404"/>
      <c r="V77" s="404"/>
      <c r="W77" s="404"/>
      <c r="X77" s="404"/>
      <c r="Y77" s="404"/>
    </row>
    <row r="78" spans="2:25" ht="21" customHeight="1" x14ac:dyDescent="0.2">
      <c r="G78" s="347"/>
      <c r="H78" s="182"/>
      <c r="I78" s="399"/>
      <c r="J78" s="347"/>
      <c r="K78" s="182"/>
      <c r="L78" s="399"/>
      <c r="M78" s="347">
        <f>I49</f>
        <v>800000</v>
      </c>
      <c r="N78" s="182"/>
      <c r="O78" s="182"/>
      <c r="P78" s="404" t="str">
        <f t="shared" si="1"/>
        <v>الات ومعدات</v>
      </c>
      <c r="Q78" s="404"/>
      <c r="R78" s="404"/>
      <c r="S78" s="404"/>
      <c r="T78" s="404"/>
      <c r="U78" s="404"/>
      <c r="V78" s="404"/>
      <c r="W78" s="404"/>
      <c r="X78" s="404"/>
      <c r="Y78" s="404"/>
    </row>
    <row r="79" spans="2:25" ht="21" customHeight="1" thickBot="1" x14ac:dyDescent="0.25">
      <c r="G79" s="347"/>
      <c r="H79" s="182"/>
      <c r="I79" s="399"/>
      <c r="J79" s="347"/>
      <c r="K79" s="182"/>
      <c r="L79" s="399"/>
      <c r="M79" s="347">
        <f>I50</f>
        <v>140000</v>
      </c>
      <c r="N79" s="182"/>
      <c r="O79" s="182"/>
      <c r="P79" s="404" t="str">
        <f t="shared" si="1"/>
        <v>اثاث</v>
      </c>
      <c r="Q79" s="404"/>
      <c r="R79" s="404"/>
      <c r="S79" s="404"/>
      <c r="T79" s="404"/>
      <c r="U79" s="404"/>
      <c r="V79" s="404"/>
      <c r="W79" s="404"/>
      <c r="X79" s="404"/>
      <c r="Y79" s="404"/>
    </row>
    <row r="80" spans="2:25" ht="21" customHeight="1" thickBot="1" x14ac:dyDescent="0.25">
      <c r="G80" s="347"/>
      <c r="H80" s="182"/>
      <c r="I80" s="399"/>
      <c r="J80" s="415">
        <f>SUM(M76:O79)</f>
        <v>2040000</v>
      </c>
      <c r="K80" s="476"/>
      <c r="L80" s="416"/>
      <c r="M80" s="347"/>
      <c r="N80" s="182"/>
      <c r="O80" s="182"/>
      <c r="P80" s="477" t="str">
        <f t="shared" si="1"/>
        <v>اجمالي الاصول الثابتة</v>
      </c>
      <c r="Q80" s="478"/>
      <c r="R80" s="478"/>
      <c r="S80" s="478"/>
      <c r="T80" s="478"/>
      <c r="U80" s="478"/>
      <c r="V80" s="478"/>
      <c r="W80" s="478"/>
      <c r="X80" s="478"/>
      <c r="Y80" s="479"/>
    </row>
    <row r="81" spans="7:25" ht="21" customHeight="1" thickBot="1" x14ac:dyDescent="0.25">
      <c r="G81" s="347"/>
      <c r="H81" s="182"/>
      <c r="I81" s="399"/>
      <c r="J81" s="347"/>
      <c r="K81" s="182"/>
      <c r="L81" s="399"/>
      <c r="M81" s="347"/>
      <c r="N81" s="182"/>
      <c r="O81" s="182"/>
      <c r="P81" s="39"/>
      <c r="Q81" s="39"/>
      <c r="R81" s="39"/>
      <c r="S81" s="39"/>
      <c r="T81" s="39"/>
      <c r="U81" s="39"/>
      <c r="V81" s="39"/>
      <c r="W81" s="39"/>
      <c r="X81" s="39"/>
      <c r="Y81" s="39"/>
    </row>
    <row r="82" spans="7:25" ht="21" customHeight="1" thickBot="1" x14ac:dyDescent="0.25">
      <c r="G82" s="347"/>
      <c r="H82" s="182"/>
      <c r="I82" s="399"/>
      <c r="J82" s="347"/>
      <c r="K82" s="182"/>
      <c r="L82" s="399"/>
      <c r="M82" s="347"/>
      <c r="N82" s="182"/>
      <c r="O82" s="182"/>
      <c r="P82" s="407" t="str">
        <f>K54</f>
        <v>اصول غير ملموسة</v>
      </c>
      <c r="Q82" s="408"/>
      <c r="R82" s="408"/>
      <c r="S82" s="408"/>
      <c r="T82" s="408"/>
      <c r="U82" s="408"/>
      <c r="V82" s="408"/>
      <c r="W82" s="408"/>
      <c r="X82" s="408"/>
      <c r="Y82" s="409"/>
    </row>
    <row r="83" spans="7:25" ht="21" customHeight="1" x14ac:dyDescent="0.2">
      <c r="G83" s="347"/>
      <c r="H83" s="182"/>
      <c r="I83" s="399"/>
      <c r="J83" s="347"/>
      <c r="K83" s="182"/>
      <c r="L83" s="399"/>
      <c r="M83" s="347">
        <f>I55</f>
        <v>250000</v>
      </c>
      <c r="N83" s="182"/>
      <c r="O83" s="182"/>
      <c r="P83" s="404" t="str">
        <f>K55</f>
        <v>براءة اختراع</v>
      </c>
      <c r="Q83" s="404"/>
      <c r="R83" s="404"/>
      <c r="S83" s="404"/>
      <c r="T83" s="404"/>
      <c r="U83" s="404"/>
      <c r="V83" s="404"/>
      <c r="W83" s="404"/>
      <c r="X83" s="404"/>
      <c r="Y83" s="404"/>
    </row>
    <row r="84" spans="7:25" ht="21" customHeight="1" thickBot="1" x14ac:dyDescent="0.25">
      <c r="G84" s="347"/>
      <c r="H84" s="182"/>
      <c r="I84" s="399"/>
      <c r="J84" s="347"/>
      <c r="K84" s="182"/>
      <c r="L84" s="399"/>
      <c r="M84" s="347">
        <f>I56</f>
        <v>300000</v>
      </c>
      <c r="N84" s="182"/>
      <c r="O84" s="182"/>
      <c r="P84" s="404" t="str">
        <f>K56</f>
        <v>شهرة المحل</v>
      </c>
      <c r="Q84" s="404"/>
      <c r="R84" s="404"/>
      <c r="S84" s="404"/>
      <c r="T84" s="404"/>
      <c r="U84" s="404"/>
      <c r="V84" s="404"/>
      <c r="W84" s="404"/>
      <c r="X84" s="404"/>
      <c r="Y84" s="404"/>
    </row>
    <row r="85" spans="7:25" ht="21" customHeight="1" thickBot="1" x14ac:dyDescent="0.25">
      <c r="G85" s="347"/>
      <c r="H85" s="182"/>
      <c r="I85" s="399"/>
      <c r="J85" s="415">
        <f>SUM(M83:O84)</f>
        <v>550000</v>
      </c>
      <c r="K85" s="476"/>
      <c r="L85" s="416"/>
      <c r="M85" s="347"/>
      <c r="N85" s="182"/>
      <c r="O85" s="182"/>
      <c r="P85" s="477" t="str">
        <f>K59</f>
        <v>اجمالي الاصول غير الملموسة</v>
      </c>
      <c r="Q85" s="478"/>
      <c r="R85" s="478"/>
      <c r="S85" s="478"/>
      <c r="T85" s="478"/>
      <c r="U85" s="478"/>
      <c r="V85" s="478"/>
      <c r="W85" s="478"/>
      <c r="X85" s="478"/>
      <c r="Y85" s="479"/>
    </row>
    <row r="86" spans="7:25" ht="21" customHeight="1" x14ac:dyDescent="0.2">
      <c r="G86" s="480">
        <f>J73+J80+J85</f>
        <v>2740000</v>
      </c>
      <c r="H86" s="481"/>
      <c r="I86" s="482"/>
      <c r="J86" s="347"/>
      <c r="K86" s="182"/>
      <c r="L86" s="399"/>
      <c r="M86" s="347"/>
      <c r="N86" s="182"/>
      <c r="O86" s="182"/>
      <c r="P86" s="486" t="str">
        <f>K62</f>
        <v>إجمالي الاصول</v>
      </c>
      <c r="Q86" s="486"/>
      <c r="R86" s="486"/>
      <c r="S86" s="486"/>
      <c r="T86" s="486"/>
      <c r="U86" s="486"/>
      <c r="V86" s="486"/>
      <c r="W86" s="486"/>
      <c r="X86" s="486"/>
      <c r="Y86" s="486"/>
    </row>
    <row r="87" spans="7:25" ht="21" customHeight="1" thickBot="1" x14ac:dyDescent="0.25">
      <c r="G87" s="483"/>
      <c r="H87" s="484"/>
      <c r="I87" s="485"/>
      <c r="J87" s="347"/>
      <c r="K87" s="182"/>
      <c r="L87" s="399"/>
      <c r="M87" s="347"/>
      <c r="N87" s="182"/>
      <c r="O87" s="182"/>
      <c r="P87" s="487"/>
      <c r="Q87" s="487"/>
      <c r="R87" s="487"/>
      <c r="S87" s="487"/>
      <c r="T87" s="487"/>
      <c r="U87" s="487"/>
      <c r="V87" s="487"/>
      <c r="W87" s="487"/>
      <c r="X87" s="487"/>
      <c r="Y87" s="487"/>
    </row>
    <row r="88" spans="7:25" ht="21" customHeight="1" thickBot="1" x14ac:dyDescent="0.25">
      <c r="G88" s="347"/>
      <c r="H88" s="182"/>
      <c r="I88" s="182"/>
      <c r="J88" s="347"/>
      <c r="K88" s="182"/>
      <c r="L88" s="182"/>
      <c r="M88" s="347"/>
      <c r="N88" s="182"/>
      <c r="O88" s="182"/>
      <c r="P88" s="407" t="str">
        <f>T38</f>
        <v>خصوم متداولة</v>
      </c>
      <c r="Q88" s="408"/>
      <c r="R88" s="408"/>
      <c r="S88" s="408"/>
      <c r="T88" s="408"/>
      <c r="U88" s="408"/>
      <c r="V88" s="408"/>
      <c r="W88" s="408"/>
      <c r="X88" s="408"/>
      <c r="Y88" s="409"/>
    </row>
    <row r="89" spans="7:25" ht="21" customHeight="1" x14ac:dyDescent="0.2">
      <c r="G89" s="347"/>
      <c r="H89" s="182"/>
      <c r="I89" s="399"/>
      <c r="J89" s="347"/>
      <c r="K89" s="182"/>
      <c r="L89" s="399"/>
      <c r="M89" s="347">
        <f>R39</f>
        <v>85000</v>
      </c>
      <c r="N89" s="182"/>
      <c r="O89" s="182"/>
      <c r="P89" s="404" t="str">
        <f>T39</f>
        <v>اوراق الدفع</v>
      </c>
      <c r="Q89" s="404"/>
      <c r="R89" s="404"/>
      <c r="S89" s="404"/>
      <c r="T89" s="404"/>
      <c r="U89" s="404"/>
      <c r="V89" s="404"/>
      <c r="W89" s="404"/>
      <c r="X89" s="404"/>
      <c r="Y89" s="404"/>
    </row>
    <row r="90" spans="7:25" ht="21" customHeight="1" thickBot="1" x14ac:dyDescent="0.25">
      <c r="G90" s="347"/>
      <c r="H90" s="182"/>
      <c r="I90" s="399"/>
      <c r="J90" s="347"/>
      <c r="K90" s="182"/>
      <c r="L90" s="399"/>
      <c r="M90" s="347">
        <f>R40</f>
        <v>120000</v>
      </c>
      <c r="N90" s="182"/>
      <c r="O90" s="182"/>
      <c r="P90" s="404" t="str">
        <f>T40</f>
        <v>دائنون</v>
      </c>
      <c r="Q90" s="404"/>
      <c r="R90" s="404"/>
      <c r="S90" s="404"/>
      <c r="T90" s="404"/>
      <c r="U90" s="404"/>
      <c r="V90" s="404"/>
      <c r="W90" s="404"/>
      <c r="X90" s="404"/>
      <c r="Y90" s="404"/>
    </row>
    <row r="91" spans="7:25" ht="21" customHeight="1" thickBot="1" x14ac:dyDescent="0.25">
      <c r="G91" s="347"/>
      <c r="H91" s="182"/>
      <c r="I91" s="399"/>
      <c r="J91" s="415">
        <f>SUM(M89:O90)</f>
        <v>205000</v>
      </c>
      <c r="K91" s="476"/>
      <c r="L91" s="416"/>
      <c r="M91" s="347"/>
      <c r="N91" s="182"/>
      <c r="O91" s="182"/>
      <c r="P91" s="477" t="str">
        <f>T43</f>
        <v>اجمالي الخصوم المتداولة</v>
      </c>
      <c r="Q91" s="478"/>
      <c r="R91" s="478"/>
      <c r="S91" s="478"/>
      <c r="T91" s="478"/>
      <c r="U91" s="478"/>
      <c r="V91" s="478"/>
      <c r="W91" s="478"/>
      <c r="X91" s="478"/>
      <c r="Y91" s="479"/>
    </row>
    <row r="92" spans="7:25" ht="21" customHeight="1" thickBot="1" x14ac:dyDescent="0.25">
      <c r="G92" s="347"/>
      <c r="H92" s="182"/>
      <c r="I92" s="399"/>
      <c r="J92" s="347"/>
      <c r="K92" s="182"/>
      <c r="L92" s="399"/>
      <c r="M92" s="347"/>
      <c r="N92" s="182"/>
      <c r="O92" s="182"/>
      <c r="P92" s="39"/>
      <c r="Q92" s="39"/>
      <c r="R92" s="39"/>
      <c r="S92" s="39"/>
      <c r="T92" s="39"/>
      <c r="U92" s="39"/>
      <c r="V92" s="39"/>
      <c r="W92" s="39"/>
      <c r="X92" s="39"/>
      <c r="Y92" s="39"/>
    </row>
    <row r="93" spans="7:25" ht="21" customHeight="1" thickBot="1" x14ac:dyDescent="0.25">
      <c r="G93" s="347"/>
      <c r="H93" s="182"/>
      <c r="I93" s="399"/>
      <c r="J93" s="347"/>
      <c r="K93" s="182"/>
      <c r="L93" s="399"/>
      <c r="M93" s="347"/>
      <c r="N93" s="182"/>
      <c r="O93" s="182"/>
      <c r="P93" s="407" t="str">
        <f>T46</f>
        <v xml:space="preserve">خصوم غير متداولة </v>
      </c>
      <c r="Q93" s="408"/>
      <c r="R93" s="408"/>
      <c r="S93" s="408"/>
      <c r="T93" s="408"/>
      <c r="U93" s="408"/>
      <c r="V93" s="408"/>
      <c r="W93" s="408"/>
      <c r="X93" s="408"/>
      <c r="Y93" s="409"/>
    </row>
    <row r="94" spans="7:25" ht="21" customHeight="1" thickBot="1" x14ac:dyDescent="0.25">
      <c r="G94" s="347"/>
      <c r="H94" s="182"/>
      <c r="I94" s="399"/>
      <c r="J94" s="347"/>
      <c r="K94" s="182"/>
      <c r="L94" s="399"/>
      <c r="M94" s="347">
        <f>R47</f>
        <v>950000</v>
      </c>
      <c r="N94" s="182"/>
      <c r="O94" s="182"/>
      <c r="P94" s="404" t="str">
        <f>T47</f>
        <v>القروض طويلة الاجل</v>
      </c>
      <c r="Q94" s="404"/>
      <c r="R94" s="404"/>
      <c r="S94" s="404"/>
      <c r="T94" s="404"/>
      <c r="U94" s="404"/>
      <c r="V94" s="404"/>
      <c r="W94" s="404"/>
      <c r="X94" s="404"/>
      <c r="Y94" s="404"/>
    </row>
    <row r="95" spans="7:25" ht="21" customHeight="1" thickBot="1" x14ac:dyDescent="0.25">
      <c r="G95" s="347"/>
      <c r="H95" s="182"/>
      <c r="I95" s="399"/>
      <c r="J95" s="415">
        <f>SUM(M94:O94)</f>
        <v>950000</v>
      </c>
      <c r="K95" s="476"/>
      <c r="L95" s="416"/>
      <c r="M95" s="347"/>
      <c r="N95" s="182"/>
      <c r="O95" s="182"/>
      <c r="P95" s="477" t="str">
        <f>T51</f>
        <v>اجمالي الخصوم غير المتداولة</v>
      </c>
      <c r="Q95" s="478"/>
      <c r="R95" s="478"/>
      <c r="S95" s="478"/>
      <c r="T95" s="478"/>
      <c r="U95" s="478"/>
      <c r="V95" s="478"/>
      <c r="W95" s="478"/>
      <c r="X95" s="478"/>
      <c r="Y95" s="479"/>
    </row>
    <row r="96" spans="7:25" ht="21" customHeight="1" thickBot="1" x14ac:dyDescent="0.25">
      <c r="G96" s="347"/>
      <c r="H96" s="182"/>
      <c r="I96" s="399"/>
      <c r="J96" s="347"/>
      <c r="K96" s="182"/>
      <c r="L96" s="399"/>
      <c r="M96" s="347"/>
      <c r="N96" s="182"/>
      <c r="O96" s="182"/>
      <c r="P96" s="39"/>
      <c r="Q96" s="39"/>
      <c r="R96" s="39"/>
      <c r="S96" s="39"/>
      <c r="T96" s="39"/>
      <c r="U96" s="39"/>
      <c r="V96" s="39"/>
      <c r="W96" s="39"/>
      <c r="X96" s="39"/>
      <c r="Y96" s="39"/>
    </row>
    <row r="97" spans="2:25" ht="21" customHeight="1" thickBot="1" x14ac:dyDescent="0.25">
      <c r="G97" s="347"/>
      <c r="H97" s="182"/>
      <c r="I97" s="399"/>
      <c r="J97" s="347"/>
      <c r="K97" s="182"/>
      <c r="L97" s="399"/>
      <c r="M97" s="347"/>
      <c r="N97" s="182"/>
      <c r="O97" s="182"/>
      <c r="P97" s="407" t="str">
        <f>T54</f>
        <v>حقوق الملكية</v>
      </c>
      <c r="Q97" s="408"/>
      <c r="R97" s="408"/>
      <c r="S97" s="408"/>
      <c r="T97" s="408"/>
      <c r="U97" s="408"/>
      <c r="V97" s="408"/>
      <c r="W97" s="408"/>
      <c r="X97" s="408"/>
      <c r="Y97" s="409"/>
    </row>
    <row r="98" spans="2:25" ht="21" customHeight="1" x14ac:dyDescent="0.2">
      <c r="G98" s="347"/>
      <c r="H98" s="182"/>
      <c r="I98" s="399"/>
      <c r="J98" s="347"/>
      <c r="K98" s="182"/>
      <c r="L98" s="399"/>
      <c r="M98" s="347">
        <f>R55</f>
        <v>1200000</v>
      </c>
      <c r="N98" s="182"/>
      <c r="O98" s="182"/>
      <c r="P98" s="404" t="str">
        <f>T55</f>
        <v>رأس المال</v>
      </c>
      <c r="Q98" s="404"/>
      <c r="R98" s="404"/>
      <c r="S98" s="404"/>
      <c r="T98" s="404"/>
      <c r="U98" s="404"/>
      <c r="V98" s="404"/>
      <c r="W98" s="404"/>
      <c r="X98" s="404"/>
      <c r="Y98" s="404"/>
    </row>
    <row r="99" spans="2:25" ht="21" customHeight="1" thickBot="1" x14ac:dyDescent="0.25">
      <c r="G99" s="347"/>
      <c r="H99" s="182"/>
      <c r="I99" s="399"/>
      <c r="J99" s="347"/>
      <c r="K99" s="182"/>
      <c r="L99" s="399"/>
      <c r="M99" s="347">
        <f>R56</f>
        <v>385000</v>
      </c>
      <c r="N99" s="182"/>
      <c r="O99" s="182"/>
      <c r="P99" s="404" t="str">
        <f>T56</f>
        <v>ارباح العام</v>
      </c>
      <c r="Q99" s="404"/>
      <c r="R99" s="404"/>
      <c r="S99" s="404"/>
      <c r="T99" s="404"/>
      <c r="U99" s="404"/>
      <c r="V99" s="404"/>
      <c r="W99" s="404"/>
      <c r="X99" s="404"/>
      <c r="Y99" s="404"/>
    </row>
    <row r="100" spans="2:25" ht="21" customHeight="1" thickBot="1" x14ac:dyDescent="0.25">
      <c r="G100" s="347"/>
      <c r="H100" s="182"/>
      <c r="I100" s="399"/>
      <c r="J100" s="415">
        <f>SUM(M98:O99)</f>
        <v>1585000</v>
      </c>
      <c r="K100" s="476"/>
      <c r="L100" s="416"/>
      <c r="M100" s="347"/>
      <c r="N100" s="182"/>
      <c r="O100" s="182"/>
      <c r="P100" s="477" t="str">
        <f>T59</f>
        <v>اجمالي حقوق الملكية</v>
      </c>
      <c r="Q100" s="478"/>
      <c r="R100" s="478"/>
      <c r="S100" s="478"/>
      <c r="T100" s="478"/>
      <c r="U100" s="478"/>
      <c r="V100" s="478"/>
      <c r="W100" s="478"/>
      <c r="X100" s="478"/>
      <c r="Y100" s="479"/>
    </row>
    <row r="101" spans="2:25" ht="21" customHeight="1" x14ac:dyDescent="0.2">
      <c r="G101" s="480">
        <f>J91+J95+J100</f>
        <v>2740000</v>
      </c>
      <c r="H101" s="481"/>
      <c r="I101" s="482"/>
      <c r="J101" s="347"/>
      <c r="K101" s="182"/>
      <c r="L101" s="399"/>
      <c r="M101" s="347"/>
      <c r="N101" s="182"/>
      <c r="O101" s="182"/>
      <c r="P101" s="486" t="str">
        <f>T62</f>
        <v>إجمالي الخصوم وحقوق الملكية</v>
      </c>
      <c r="Q101" s="486"/>
      <c r="R101" s="486"/>
      <c r="S101" s="486"/>
      <c r="T101" s="486"/>
      <c r="U101" s="486"/>
      <c r="V101" s="486"/>
      <c r="W101" s="486"/>
      <c r="X101" s="486"/>
      <c r="Y101" s="486"/>
    </row>
    <row r="102" spans="2:25" ht="21" customHeight="1" thickBot="1" x14ac:dyDescent="0.25">
      <c r="G102" s="483"/>
      <c r="H102" s="484"/>
      <c r="I102" s="485"/>
      <c r="J102" s="347"/>
      <c r="K102" s="182"/>
      <c r="L102" s="399"/>
      <c r="M102" s="347"/>
      <c r="N102" s="182"/>
      <c r="O102" s="182"/>
      <c r="P102" s="487"/>
      <c r="Q102" s="487"/>
      <c r="R102" s="487"/>
      <c r="S102" s="487"/>
      <c r="T102" s="487"/>
      <c r="U102" s="487"/>
      <c r="V102" s="487"/>
      <c r="W102" s="487"/>
      <c r="X102" s="487"/>
      <c r="Y102" s="487"/>
    </row>
    <row r="103" spans="2:25" ht="21" customHeight="1" thickBot="1" x14ac:dyDescent="0.25"/>
    <row r="104" spans="2:25" ht="21" customHeight="1" thickBot="1" x14ac:dyDescent="0.25">
      <c r="B104" s="120" t="s">
        <v>410</v>
      </c>
      <c r="C104" s="121"/>
      <c r="D104" s="121"/>
      <c r="E104" s="122"/>
      <c r="G104" s="123" t="s">
        <v>411</v>
      </c>
      <c r="H104" s="124"/>
      <c r="I104" s="124"/>
      <c r="J104" s="124"/>
      <c r="K104" s="124"/>
      <c r="L104" s="124"/>
      <c r="M104" s="124"/>
      <c r="N104" s="124"/>
      <c r="O104" s="124"/>
      <c r="P104" s="124"/>
      <c r="Q104" s="124"/>
      <c r="R104" s="124"/>
      <c r="S104" s="124"/>
      <c r="T104" s="124"/>
      <c r="U104" s="124"/>
      <c r="V104" s="124"/>
      <c r="W104" s="124"/>
      <c r="X104" s="124"/>
      <c r="Y104" s="125"/>
    </row>
    <row r="105" spans="2:25" ht="21" customHeight="1" thickBot="1" x14ac:dyDescent="0.25"/>
    <row r="106" spans="2:25" ht="21" customHeight="1" thickBot="1" x14ac:dyDescent="0.25">
      <c r="B106" s="120" t="s">
        <v>22</v>
      </c>
      <c r="C106" s="121"/>
      <c r="D106" s="121"/>
      <c r="E106" s="122"/>
      <c r="G106" s="444" t="s">
        <v>412</v>
      </c>
      <c r="H106" s="444"/>
      <c r="I106" s="444"/>
      <c r="J106" s="444"/>
      <c r="K106" s="444"/>
      <c r="L106" s="444"/>
      <c r="M106" s="444"/>
      <c r="N106" s="444"/>
      <c r="O106" s="26"/>
    </row>
    <row r="107" spans="2:25" ht="21" customHeight="1" x14ac:dyDescent="0.2">
      <c r="G107" s="444" t="s">
        <v>362</v>
      </c>
      <c r="H107" s="444"/>
      <c r="I107" s="444"/>
      <c r="J107" s="444"/>
      <c r="K107" s="444"/>
      <c r="L107" s="444"/>
      <c r="M107" s="444"/>
      <c r="N107" s="444"/>
      <c r="O107" s="26"/>
    </row>
    <row r="108" spans="2:25" ht="21" customHeight="1" thickBot="1" x14ac:dyDescent="0.25">
      <c r="G108" s="48"/>
      <c r="H108" s="48"/>
      <c r="I108" s="28"/>
      <c r="J108" s="28"/>
      <c r="K108" s="28"/>
      <c r="L108" s="28"/>
      <c r="M108" s="28"/>
      <c r="N108" s="28"/>
      <c r="O108" s="26"/>
    </row>
    <row r="109" spans="2:25" ht="21" customHeight="1" thickTop="1" x14ac:dyDescent="0.2">
      <c r="F109" s="47"/>
      <c r="G109" s="182">
        <f>'الدورة المحاسبية'!Y267</f>
        <v>20000</v>
      </c>
      <c r="H109" s="182"/>
      <c r="I109" s="424" t="s">
        <v>413</v>
      </c>
      <c r="J109" s="424"/>
      <c r="K109" s="430">
        <f>'الدورة المحاسبية'!Y273</f>
        <v>115000</v>
      </c>
      <c r="L109" s="431"/>
      <c r="M109" s="445" t="s">
        <v>414</v>
      </c>
      <c r="N109" s="446"/>
      <c r="O109" s="27"/>
    </row>
    <row r="110" spans="2:25" ht="21" customHeight="1" x14ac:dyDescent="0.2">
      <c r="F110" s="47"/>
      <c r="G110" s="182">
        <f>'الدورة المحاسبية'!Y274</f>
        <v>1500</v>
      </c>
      <c r="H110" s="182"/>
      <c r="I110" s="424" t="s">
        <v>365</v>
      </c>
      <c r="J110" s="424"/>
      <c r="K110" s="423"/>
      <c r="L110" s="182"/>
      <c r="M110" s="424"/>
      <c r="N110" s="428"/>
      <c r="O110" s="26"/>
    </row>
    <row r="111" spans="2:25" ht="21" customHeight="1" x14ac:dyDescent="0.2">
      <c r="F111" s="47"/>
      <c r="G111" s="182">
        <f>'الدورة المحاسبية'!Y276</f>
        <v>25000</v>
      </c>
      <c r="H111" s="182"/>
      <c r="I111" s="424" t="s">
        <v>363</v>
      </c>
      <c r="J111" s="424"/>
      <c r="K111" s="423"/>
      <c r="L111" s="182"/>
      <c r="M111" s="424"/>
      <c r="N111" s="428"/>
      <c r="O111" s="26"/>
    </row>
    <row r="112" spans="2:25" ht="21" customHeight="1" x14ac:dyDescent="0.2">
      <c r="G112" s="423"/>
      <c r="H112" s="182"/>
      <c r="I112" s="43"/>
      <c r="J112" s="46"/>
      <c r="K112" s="423"/>
      <c r="L112" s="182"/>
      <c r="M112" s="43"/>
      <c r="N112" s="46"/>
      <c r="O112" s="26"/>
    </row>
    <row r="113" spans="6:24" ht="21" customHeight="1" x14ac:dyDescent="0.2">
      <c r="G113" s="423"/>
      <c r="H113" s="182"/>
      <c r="I113" s="43"/>
      <c r="J113" s="46"/>
      <c r="K113" s="423"/>
      <c r="L113" s="182"/>
      <c r="M113" s="43"/>
      <c r="N113" s="46"/>
      <c r="O113" s="26"/>
    </row>
    <row r="114" spans="6:24" ht="21" customHeight="1" x14ac:dyDescent="0.2">
      <c r="G114" s="423"/>
      <c r="H114" s="182"/>
      <c r="I114" s="43"/>
      <c r="J114" s="46"/>
      <c r="K114" s="423"/>
      <c r="L114" s="182"/>
      <c r="M114" s="43"/>
      <c r="N114" s="46"/>
      <c r="O114" s="26"/>
    </row>
    <row r="115" spans="6:24" ht="21" customHeight="1" x14ac:dyDescent="0.2">
      <c r="F115" s="47"/>
      <c r="G115" s="182"/>
      <c r="H115" s="182"/>
      <c r="I115" s="43"/>
      <c r="J115" s="46"/>
      <c r="K115" s="423"/>
      <c r="L115" s="182"/>
      <c r="M115" s="43"/>
      <c r="N115" s="46"/>
      <c r="O115" s="26"/>
    </row>
    <row r="116" spans="6:24" ht="21" customHeight="1" x14ac:dyDescent="0.2">
      <c r="F116" s="47"/>
      <c r="G116" s="182">
        <f>K117-G109-G110-G111</f>
        <v>68500</v>
      </c>
      <c r="H116" s="182"/>
      <c r="I116" s="424" t="s">
        <v>368</v>
      </c>
      <c r="J116" s="425"/>
      <c r="K116" s="423"/>
      <c r="L116" s="182"/>
      <c r="M116" s="424"/>
      <c r="N116" s="425"/>
      <c r="O116" s="26"/>
    </row>
    <row r="117" spans="6:24" ht="21" customHeight="1" thickBot="1" x14ac:dyDescent="0.25">
      <c r="F117" s="47"/>
      <c r="G117" s="426">
        <f>SUM(G109:G116)</f>
        <v>115000</v>
      </c>
      <c r="H117" s="426"/>
      <c r="I117" s="44"/>
      <c r="J117" s="45"/>
      <c r="K117" s="427">
        <f>SUM(K109:K116)</f>
        <v>115000</v>
      </c>
      <c r="L117" s="426"/>
      <c r="M117" s="44"/>
      <c r="N117" s="45"/>
      <c r="O117" s="26"/>
    </row>
    <row r="118" spans="6:24" ht="21" customHeight="1" x14ac:dyDescent="0.2"/>
    <row r="119" spans="6:24" ht="21" customHeight="1" thickBot="1" x14ac:dyDescent="0.25"/>
    <row r="120" spans="6:24" s="26" customFormat="1" ht="21" customHeight="1" x14ac:dyDescent="0.2">
      <c r="K120" s="391" t="s">
        <v>412</v>
      </c>
      <c r="L120" s="392"/>
      <c r="M120" s="392"/>
      <c r="N120" s="392"/>
      <c r="O120" s="392"/>
      <c r="P120" s="392"/>
      <c r="Q120" s="392"/>
      <c r="R120" s="393"/>
    </row>
    <row r="121" spans="6:24" s="26" customFormat="1" ht="21" customHeight="1" thickBot="1" x14ac:dyDescent="0.25">
      <c r="K121" s="394" t="s">
        <v>398</v>
      </c>
      <c r="L121" s="395"/>
      <c r="M121" s="395"/>
      <c r="N121" s="395"/>
      <c r="O121" s="395"/>
      <c r="P121" s="395"/>
      <c r="Q121" s="395"/>
      <c r="R121" s="396"/>
    </row>
    <row r="122" spans="6:24" ht="21" customHeight="1" thickBot="1" x14ac:dyDescent="0.25">
      <c r="G122" s="397"/>
      <c r="H122" s="398"/>
      <c r="I122" s="397"/>
      <c r="J122" s="398"/>
      <c r="K122" s="422" t="s">
        <v>382</v>
      </c>
      <c r="L122" s="420"/>
      <c r="M122" s="420"/>
      <c r="N122" s="420"/>
      <c r="O122" s="421"/>
      <c r="P122" s="347"/>
      <c r="Q122" s="399"/>
      <c r="R122" s="347"/>
      <c r="S122" s="398"/>
      <c r="T122" s="407" t="s">
        <v>399</v>
      </c>
      <c r="U122" s="408"/>
      <c r="V122" s="408"/>
      <c r="W122" s="408"/>
      <c r="X122" s="409"/>
    </row>
    <row r="123" spans="6:24" ht="21" customHeight="1" x14ac:dyDescent="0.2">
      <c r="G123" s="347"/>
      <c r="H123" s="399"/>
      <c r="I123" s="347">
        <f>'الدورة المحاسبية'!Y265</f>
        <v>201000</v>
      </c>
      <c r="J123" s="399"/>
      <c r="K123" s="406" t="s">
        <v>392</v>
      </c>
      <c r="L123" s="404"/>
      <c r="M123" s="404"/>
      <c r="N123" s="404"/>
      <c r="O123" s="405"/>
      <c r="P123" s="347"/>
      <c r="Q123" s="399"/>
      <c r="R123" s="347"/>
      <c r="S123" s="399"/>
      <c r="T123" s="406"/>
      <c r="U123" s="404"/>
      <c r="V123" s="404"/>
      <c r="W123" s="404"/>
      <c r="X123" s="405"/>
    </row>
    <row r="124" spans="6:24" ht="21" customHeight="1" x14ac:dyDescent="0.2">
      <c r="G124" s="347"/>
      <c r="H124" s="399"/>
      <c r="I124" s="347">
        <f>'الدورة المحاسبية'!Y268</f>
        <v>13500</v>
      </c>
      <c r="J124" s="399"/>
      <c r="K124" s="406" t="s">
        <v>393</v>
      </c>
      <c r="L124" s="404"/>
      <c r="M124" s="404"/>
      <c r="N124" s="404"/>
      <c r="O124" s="405"/>
      <c r="P124" s="347"/>
      <c r="Q124" s="399"/>
      <c r="R124" s="347"/>
      <c r="S124" s="399"/>
      <c r="T124" s="406"/>
      <c r="U124" s="404"/>
      <c r="V124" s="404"/>
      <c r="W124" s="404"/>
      <c r="X124" s="405"/>
    </row>
    <row r="125" spans="6:24" ht="21" customHeight="1" thickBot="1" x14ac:dyDescent="0.25">
      <c r="G125" s="347"/>
      <c r="H125" s="399"/>
      <c r="I125" s="347">
        <f>'الدورة المحاسبية'!Y275</f>
        <v>45000</v>
      </c>
      <c r="J125" s="399"/>
      <c r="K125" s="406" t="s">
        <v>394</v>
      </c>
      <c r="L125" s="404"/>
      <c r="M125" s="404"/>
      <c r="N125" s="404"/>
      <c r="O125" s="405"/>
      <c r="P125" s="347"/>
      <c r="Q125" s="399"/>
      <c r="R125" s="347"/>
      <c r="S125" s="399"/>
      <c r="T125" s="406"/>
      <c r="U125" s="404"/>
      <c r="V125" s="404"/>
      <c r="W125" s="404"/>
      <c r="X125" s="405"/>
    </row>
    <row r="126" spans="6:24" ht="21" customHeight="1" thickBot="1" x14ac:dyDescent="0.25">
      <c r="G126" s="415">
        <f>SUM(I123:J125)</f>
        <v>259500</v>
      </c>
      <c r="H126" s="416"/>
      <c r="I126" s="347"/>
      <c r="J126" s="399"/>
      <c r="K126" s="417" t="s">
        <v>385</v>
      </c>
      <c r="L126" s="418"/>
      <c r="M126" s="418"/>
      <c r="N126" s="418"/>
      <c r="O126" s="419"/>
      <c r="P126" s="415">
        <f>SUM(R123:S125)</f>
        <v>0</v>
      </c>
      <c r="Q126" s="416"/>
      <c r="R126" s="347"/>
      <c r="S126" s="399"/>
      <c r="T126" s="417" t="s">
        <v>402</v>
      </c>
      <c r="U126" s="418"/>
      <c r="V126" s="418"/>
      <c r="W126" s="418"/>
      <c r="X126" s="419"/>
    </row>
    <row r="127" spans="6:24" ht="21" customHeight="1" x14ac:dyDescent="0.2">
      <c r="G127" s="347"/>
      <c r="H127" s="399"/>
      <c r="I127" s="347"/>
      <c r="J127" s="399"/>
      <c r="K127" s="406"/>
      <c r="L127" s="404"/>
      <c r="M127" s="404"/>
      <c r="N127" s="404"/>
      <c r="O127" s="405"/>
      <c r="P127" s="347"/>
      <c r="Q127" s="399"/>
      <c r="R127" s="347"/>
      <c r="S127" s="399"/>
      <c r="T127" s="406"/>
      <c r="U127" s="404"/>
      <c r="V127" s="404"/>
      <c r="W127" s="404"/>
      <c r="X127" s="405"/>
    </row>
    <row r="128" spans="6:24" ht="21" customHeight="1" thickBot="1" x14ac:dyDescent="0.25">
      <c r="G128" s="347"/>
      <c r="H128" s="399"/>
      <c r="I128" s="347"/>
      <c r="J128" s="399"/>
      <c r="K128" s="406"/>
      <c r="L128" s="404"/>
      <c r="M128" s="404"/>
      <c r="N128" s="404"/>
      <c r="O128" s="405"/>
      <c r="P128" s="347"/>
      <c r="Q128" s="399"/>
      <c r="R128" s="347"/>
      <c r="S128" s="399"/>
      <c r="T128" s="406"/>
      <c r="U128" s="404"/>
      <c r="V128" s="404"/>
      <c r="W128" s="404"/>
      <c r="X128" s="405"/>
    </row>
    <row r="129" spans="4:24" ht="21" customHeight="1" thickBot="1" x14ac:dyDescent="0.25">
      <c r="G129" s="347"/>
      <c r="H129" s="399"/>
      <c r="I129" s="347"/>
      <c r="J129" s="399"/>
      <c r="K129" s="407" t="s">
        <v>383</v>
      </c>
      <c r="L129" s="408"/>
      <c r="M129" s="408"/>
      <c r="N129" s="408"/>
      <c r="O129" s="409"/>
      <c r="P129" s="347"/>
      <c r="Q129" s="399"/>
      <c r="R129" s="347"/>
      <c r="S129" s="399"/>
      <c r="T129" s="407" t="s">
        <v>403</v>
      </c>
      <c r="U129" s="408"/>
      <c r="V129" s="408"/>
      <c r="W129" s="408"/>
      <c r="X129" s="409"/>
    </row>
    <row r="130" spans="4:24" ht="21" customHeight="1" x14ac:dyDescent="0.2">
      <c r="D130" s="439"/>
      <c r="E130" s="439"/>
      <c r="G130" s="347"/>
      <c r="H130" s="399"/>
      <c r="I130" s="347">
        <v>120000</v>
      </c>
      <c r="J130" s="399"/>
      <c r="K130" s="406" t="s">
        <v>391</v>
      </c>
      <c r="L130" s="404"/>
      <c r="M130" s="404"/>
      <c r="N130" s="404"/>
      <c r="O130" s="405"/>
      <c r="P130" s="347"/>
      <c r="Q130" s="399"/>
      <c r="R130" s="347"/>
      <c r="S130" s="399"/>
      <c r="T130" s="406"/>
      <c r="U130" s="404"/>
      <c r="V130" s="404"/>
      <c r="W130" s="404"/>
      <c r="X130" s="405"/>
    </row>
    <row r="131" spans="4:24" ht="21" customHeight="1" x14ac:dyDescent="0.2">
      <c r="G131" s="347"/>
      <c r="H131" s="399"/>
      <c r="I131" s="347">
        <v>9000</v>
      </c>
      <c r="J131" s="399"/>
      <c r="K131" s="406" t="s">
        <v>252</v>
      </c>
      <c r="L131" s="404"/>
      <c r="M131" s="404"/>
      <c r="N131" s="404"/>
      <c r="O131" s="405"/>
      <c r="P131" s="347"/>
      <c r="Q131" s="399"/>
      <c r="R131" s="347"/>
      <c r="S131" s="399"/>
      <c r="T131" s="406"/>
      <c r="U131" s="404"/>
      <c r="V131" s="404"/>
      <c r="W131" s="404"/>
      <c r="X131" s="405"/>
    </row>
    <row r="132" spans="4:24" ht="21" customHeight="1" thickBot="1" x14ac:dyDescent="0.25">
      <c r="G132" s="347"/>
      <c r="H132" s="399"/>
      <c r="I132" s="347">
        <v>30000</v>
      </c>
      <c r="J132" s="399"/>
      <c r="K132" s="406" t="s">
        <v>415</v>
      </c>
      <c r="L132" s="404"/>
      <c r="M132" s="404"/>
      <c r="N132" s="404"/>
      <c r="O132" s="405"/>
      <c r="P132" s="347"/>
      <c r="Q132" s="399"/>
      <c r="R132" s="347"/>
      <c r="S132" s="399"/>
      <c r="T132" s="406"/>
      <c r="U132" s="404"/>
      <c r="V132" s="404"/>
      <c r="W132" s="404"/>
      <c r="X132" s="405"/>
    </row>
    <row r="133" spans="4:24" ht="21" customHeight="1" thickBot="1" x14ac:dyDescent="0.25">
      <c r="G133" s="415">
        <f>SUM(I130:J132)</f>
        <v>159000</v>
      </c>
      <c r="H133" s="416"/>
      <c r="I133" s="347"/>
      <c r="J133" s="399"/>
      <c r="K133" s="417" t="s">
        <v>384</v>
      </c>
      <c r="L133" s="418"/>
      <c r="M133" s="418"/>
      <c r="N133" s="418"/>
      <c r="O133" s="419"/>
      <c r="P133" s="415">
        <f>SUM(R130:S132)</f>
        <v>0</v>
      </c>
      <c r="Q133" s="416"/>
      <c r="R133" s="347"/>
      <c r="S133" s="399"/>
      <c r="T133" s="417" t="s">
        <v>405</v>
      </c>
      <c r="U133" s="418"/>
      <c r="V133" s="418"/>
      <c r="W133" s="418"/>
      <c r="X133" s="419"/>
    </row>
    <row r="134" spans="4:24" ht="21" customHeight="1" x14ac:dyDescent="0.2">
      <c r="G134" s="397"/>
      <c r="H134" s="398"/>
      <c r="I134" s="347"/>
      <c r="J134" s="399"/>
      <c r="K134" s="400"/>
      <c r="L134" s="401"/>
      <c r="M134" s="401"/>
      <c r="N134" s="401"/>
      <c r="O134" s="402"/>
      <c r="P134" s="397"/>
      <c r="Q134" s="398"/>
      <c r="R134" s="347"/>
      <c r="S134" s="399"/>
      <c r="T134" s="400"/>
      <c r="U134" s="401"/>
      <c r="V134" s="401"/>
      <c r="W134" s="401"/>
      <c r="X134" s="402"/>
    </row>
    <row r="135" spans="4:24" ht="21" customHeight="1" thickBot="1" x14ac:dyDescent="0.25">
      <c r="G135" s="347"/>
      <c r="H135" s="399"/>
      <c r="I135" s="347"/>
      <c r="J135" s="399"/>
      <c r="K135" s="412"/>
      <c r="L135" s="413"/>
      <c r="M135" s="413"/>
      <c r="N135" s="413"/>
      <c r="O135" s="414"/>
      <c r="P135" s="347"/>
      <c r="Q135" s="399"/>
      <c r="R135" s="347"/>
      <c r="S135" s="399"/>
      <c r="T135" s="412"/>
      <c r="U135" s="413"/>
      <c r="V135" s="413"/>
      <c r="W135" s="413"/>
      <c r="X135" s="414"/>
    </row>
    <row r="136" spans="4:24" ht="21" customHeight="1" thickBot="1" x14ac:dyDescent="0.25">
      <c r="G136" s="347"/>
      <c r="H136" s="399"/>
      <c r="I136" s="347"/>
      <c r="J136" s="399"/>
      <c r="K136" s="407" t="s">
        <v>386</v>
      </c>
      <c r="L136" s="408"/>
      <c r="M136" s="408"/>
      <c r="N136" s="408"/>
      <c r="O136" s="409"/>
      <c r="P136" s="347"/>
      <c r="Q136" s="399"/>
      <c r="R136" s="347"/>
      <c r="S136" s="399"/>
      <c r="T136" s="407" t="s">
        <v>151</v>
      </c>
      <c r="U136" s="408"/>
      <c r="V136" s="408"/>
      <c r="W136" s="408"/>
      <c r="X136" s="409"/>
    </row>
    <row r="137" spans="4:24" ht="21" customHeight="1" x14ac:dyDescent="0.2">
      <c r="G137" s="347"/>
      <c r="H137" s="399"/>
      <c r="I137" s="347"/>
      <c r="J137" s="399"/>
      <c r="K137" s="406"/>
      <c r="L137" s="404"/>
      <c r="M137" s="404"/>
      <c r="N137" s="404"/>
      <c r="O137" s="405"/>
      <c r="P137" s="347"/>
      <c r="Q137" s="399"/>
      <c r="R137" s="347">
        <v>350000</v>
      </c>
      <c r="S137" s="399"/>
      <c r="T137" s="406" t="s">
        <v>247</v>
      </c>
      <c r="U137" s="404"/>
      <c r="V137" s="404"/>
      <c r="W137" s="404"/>
      <c r="X137" s="405"/>
    </row>
    <row r="138" spans="4:24" ht="21" customHeight="1" thickBot="1" x14ac:dyDescent="0.25">
      <c r="G138" s="410"/>
      <c r="H138" s="411"/>
      <c r="I138" s="347"/>
      <c r="J138" s="399"/>
      <c r="K138" s="412"/>
      <c r="L138" s="413"/>
      <c r="M138" s="413"/>
      <c r="N138" s="413"/>
      <c r="O138" s="414"/>
      <c r="P138" s="410"/>
      <c r="Q138" s="411"/>
      <c r="R138" s="347">
        <v>68500</v>
      </c>
      <c r="S138" s="399"/>
      <c r="T138" s="406" t="s">
        <v>406</v>
      </c>
      <c r="U138" s="404"/>
      <c r="V138" s="404"/>
      <c r="W138" s="404"/>
      <c r="X138" s="405"/>
    </row>
    <row r="139" spans="4:24" ht="21" customHeight="1" thickBot="1" x14ac:dyDescent="0.25">
      <c r="G139" s="415">
        <f>SUM(I137:J138)</f>
        <v>0</v>
      </c>
      <c r="H139" s="416"/>
      <c r="I139" s="347"/>
      <c r="J139" s="399"/>
      <c r="K139" s="417" t="s">
        <v>387</v>
      </c>
      <c r="L139" s="418"/>
      <c r="M139" s="418"/>
      <c r="N139" s="418"/>
      <c r="O139" s="419"/>
      <c r="P139" s="415">
        <f>SUM(R137:S138)</f>
        <v>418500</v>
      </c>
      <c r="Q139" s="416"/>
      <c r="R139" s="347"/>
      <c r="S139" s="399"/>
      <c r="T139" s="417" t="s">
        <v>407</v>
      </c>
      <c r="U139" s="418"/>
      <c r="V139" s="418"/>
      <c r="W139" s="418"/>
      <c r="X139" s="419"/>
    </row>
    <row r="140" spans="4:24" ht="21" customHeight="1" x14ac:dyDescent="0.2">
      <c r="G140" s="397"/>
      <c r="H140" s="398"/>
      <c r="I140" s="347"/>
      <c r="J140" s="399"/>
      <c r="K140" s="400"/>
      <c r="L140" s="401"/>
      <c r="M140" s="401"/>
      <c r="N140" s="401"/>
      <c r="O140" s="402"/>
      <c r="P140" s="397"/>
      <c r="Q140" s="398"/>
      <c r="R140" s="347"/>
      <c r="S140" s="399"/>
      <c r="T140" s="400"/>
      <c r="U140" s="401"/>
      <c r="V140" s="401"/>
      <c r="W140" s="401"/>
      <c r="X140" s="402"/>
    </row>
    <row r="141" spans="4:24" ht="21" customHeight="1" thickBot="1" x14ac:dyDescent="0.25">
      <c r="G141" s="410"/>
      <c r="H141" s="411"/>
      <c r="I141" s="410"/>
      <c r="J141" s="411"/>
      <c r="K141" s="406"/>
      <c r="L141" s="404"/>
      <c r="M141" s="404"/>
      <c r="N141" s="404"/>
      <c r="O141" s="405"/>
      <c r="P141" s="410"/>
      <c r="Q141" s="411"/>
      <c r="R141" s="410"/>
      <c r="S141" s="411"/>
      <c r="T141" s="406"/>
      <c r="U141" s="404"/>
      <c r="V141" s="404"/>
      <c r="W141" s="404"/>
      <c r="X141" s="405"/>
    </row>
    <row r="142" spans="4:24" ht="21" customHeight="1" x14ac:dyDescent="0.2">
      <c r="G142" s="382">
        <f>G126+G133+G139</f>
        <v>418500</v>
      </c>
      <c r="H142" s="383"/>
      <c r="I142" s="383"/>
      <c r="J142" s="384"/>
      <c r="K142" s="388" t="s">
        <v>388</v>
      </c>
      <c r="L142" s="389"/>
      <c r="M142" s="389"/>
      <c r="N142" s="389"/>
      <c r="O142" s="390"/>
      <c r="P142" s="382">
        <f>P126+P133+P139</f>
        <v>418500</v>
      </c>
      <c r="Q142" s="383"/>
      <c r="R142" s="383"/>
      <c r="S142" s="384"/>
      <c r="T142" s="388" t="s">
        <v>408</v>
      </c>
      <c r="U142" s="389"/>
      <c r="V142" s="389"/>
      <c r="W142" s="389"/>
      <c r="X142" s="390"/>
    </row>
    <row r="143" spans="4:24" ht="21" customHeight="1" thickBot="1" x14ac:dyDescent="0.25">
      <c r="G143" s="385"/>
      <c r="H143" s="386"/>
      <c r="I143" s="386"/>
      <c r="J143" s="387"/>
      <c r="K143" s="388"/>
      <c r="L143" s="389"/>
      <c r="M143" s="389"/>
      <c r="N143" s="389"/>
      <c r="O143" s="390"/>
      <c r="P143" s="385"/>
      <c r="Q143" s="386"/>
      <c r="R143" s="386"/>
      <c r="S143" s="387"/>
      <c r="T143" s="388"/>
      <c r="U143" s="389"/>
      <c r="V143" s="389"/>
      <c r="W143" s="389"/>
      <c r="X143" s="390"/>
    </row>
    <row r="144" spans="4:24" ht="21" customHeight="1" x14ac:dyDescent="0.2"/>
    <row r="145" spans="2:25" ht="21" customHeight="1" thickBot="1" x14ac:dyDescent="0.25"/>
    <row r="146" spans="2:25" ht="21" customHeight="1" thickBot="1" x14ac:dyDescent="0.25">
      <c r="B146" s="108" t="s">
        <v>200</v>
      </c>
      <c r="C146" s="109"/>
      <c r="D146" s="109"/>
      <c r="E146" s="110"/>
      <c r="G146" s="123" t="s">
        <v>416</v>
      </c>
      <c r="H146" s="124"/>
      <c r="I146" s="124"/>
      <c r="J146" s="124"/>
      <c r="K146" s="124"/>
      <c r="L146" s="124"/>
      <c r="M146" s="124"/>
      <c r="N146" s="124"/>
      <c r="O146" s="124"/>
      <c r="P146" s="124"/>
      <c r="Q146" s="124"/>
      <c r="R146" s="124"/>
      <c r="S146" s="124"/>
      <c r="T146" s="124"/>
      <c r="U146" s="124"/>
      <c r="V146" s="124"/>
      <c r="W146" s="124"/>
      <c r="X146" s="124"/>
      <c r="Y146" s="125"/>
    </row>
    <row r="147" spans="2:25" ht="21" customHeight="1" thickBot="1" x14ac:dyDescent="0.25"/>
    <row r="148" spans="2:25" ht="21" customHeight="1" thickBot="1" x14ac:dyDescent="0.25">
      <c r="B148" s="108" t="s">
        <v>153</v>
      </c>
      <c r="C148" s="109"/>
      <c r="D148" s="109"/>
      <c r="E148" s="110"/>
      <c r="G148" s="323" t="s">
        <v>417</v>
      </c>
      <c r="H148" s="321"/>
      <c r="I148" s="321"/>
      <c r="J148" s="321"/>
      <c r="K148" s="321"/>
      <c r="L148" s="321"/>
      <c r="M148" s="321"/>
      <c r="N148" s="321"/>
      <c r="O148" s="324"/>
      <c r="Q148" s="440" t="s">
        <v>22</v>
      </c>
      <c r="R148" s="441"/>
      <c r="S148" s="441"/>
      <c r="T148" s="441"/>
      <c r="U148" s="441"/>
      <c r="V148" s="441"/>
      <c r="W148" s="441"/>
      <c r="X148" s="442"/>
    </row>
    <row r="149" spans="2:25" ht="21" customHeight="1" thickBot="1" x14ac:dyDescent="0.25">
      <c r="G149" s="327" t="s">
        <v>348</v>
      </c>
      <c r="H149" s="328"/>
      <c r="I149" s="327" t="s">
        <v>350</v>
      </c>
      <c r="J149" s="328"/>
      <c r="K149" s="327" t="s">
        <v>347</v>
      </c>
      <c r="L149" s="326"/>
      <c r="M149" s="326"/>
      <c r="N149" s="326"/>
      <c r="O149" s="344"/>
    </row>
    <row r="150" spans="2:25" ht="21" customHeight="1" thickBot="1" x14ac:dyDescent="0.25">
      <c r="G150" s="340" t="s">
        <v>349</v>
      </c>
      <c r="H150" s="341"/>
      <c r="I150" s="340" t="s">
        <v>351</v>
      </c>
      <c r="J150" s="341"/>
      <c r="K150" s="340"/>
      <c r="L150" s="181"/>
      <c r="M150" s="181"/>
      <c r="N150" s="181"/>
      <c r="O150" s="345"/>
      <c r="Q150" s="391" t="s">
        <v>423</v>
      </c>
      <c r="R150" s="392"/>
      <c r="S150" s="392"/>
      <c r="T150" s="392"/>
      <c r="U150" s="392"/>
      <c r="V150" s="392"/>
      <c r="W150" s="392"/>
      <c r="X150" s="393"/>
    </row>
    <row r="151" spans="2:25" ht="21" customHeight="1" thickBot="1" x14ac:dyDescent="0.25">
      <c r="G151" s="348">
        <v>75000</v>
      </c>
      <c r="H151" s="437"/>
      <c r="I151" s="329"/>
      <c r="J151" s="437"/>
      <c r="K151" s="438" t="s">
        <v>418</v>
      </c>
      <c r="L151" s="401"/>
      <c r="M151" s="401"/>
      <c r="N151" s="401"/>
      <c r="O151" s="402"/>
      <c r="Q151" s="394" t="s">
        <v>362</v>
      </c>
      <c r="R151" s="395"/>
      <c r="S151" s="395"/>
      <c r="T151" s="395"/>
      <c r="U151" s="395"/>
      <c r="V151" s="395"/>
      <c r="W151" s="395"/>
      <c r="X151" s="396"/>
    </row>
    <row r="152" spans="2:25" ht="21" customHeight="1" thickBot="1" x14ac:dyDescent="0.25">
      <c r="G152" s="182"/>
      <c r="H152" s="435"/>
      <c r="I152" s="331">
        <v>1200000</v>
      </c>
      <c r="J152" s="435"/>
      <c r="K152" s="436" t="s">
        <v>247</v>
      </c>
      <c r="L152" s="404"/>
      <c r="M152" s="404"/>
      <c r="N152" s="404"/>
      <c r="O152" s="405"/>
      <c r="Q152" s="48"/>
      <c r="R152" s="48"/>
      <c r="S152" s="28"/>
      <c r="T152" s="28"/>
      <c r="U152" s="28"/>
      <c r="V152" s="28"/>
      <c r="W152" s="28"/>
      <c r="X152" s="28"/>
    </row>
    <row r="153" spans="2:25" ht="21" customHeight="1" thickTop="1" x14ac:dyDescent="0.2">
      <c r="G153" s="182">
        <v>25000</v>
      </c>
      <c r="H153" s="435"/>
      <c r="I153" s="331"/>
      <c r="J153" s="435"/>
      <c r="K153" s="436" t="s">
        <v>393</v>
      </c>
      <c r="L153" s="404"/>
      <c r="M153" s="404"/>
      <c r="N153" s="404"/>
      <c r="O153" s="405"/>
      <c r="P153" s="49"/>
      <c r="Q153" s="182">
        <f>G159</f>
        <v>120000</v>
      </c>
      <c r="R153" s="182"/>
      <c r="S153" s="429" t="str">
        <f>K159</f>
        <v>مصاريف خدمية وتسوقية</v>
      </c>
      <c r="T153" s="429"/>
      <c r="U153" s="430">
        <f>I165</f>
        <v>85000</v>
      </c>
      <c r="V153" s="431"/>
      <c r="W153" s="432" t="str">
        <f>K165</f>
        <v>ايرادات استثمار</v>
      </c>
      <c r="X153" s="433"/>
    </row>
    <row r="154" spans="2:25" ht="21" customHeight="1" x14ac:dyDescent="0.2">
      <c r="G154" s="182"/>
      <c r="H154" s="435"/>
      <c r="I154" s="331">
        <v>85000</v>
      </c>
      <c r="J154" s="435"/>
      <c r="K154" s="436" t="s">
        <v>400</v>
      </c>
      <c r="L154" s="404"/>
      <c r="M154" s="404"/>
      <c r="N154" s="404"/>
      <c r="O154" s="405"/>
      <c r="P154" s="49"/>
      <c r="Q154" s="182">
        <f>G167</f>
        <v>250000</v>
      </c>
      <c r="R154" s="182"/>
      <c r="S154" s="429" t="str">
        <f>K167</f>
        <v>مصاريف ادارية وعمومية</v>
      </c>
      <c r="T154" s="429"/>
      <c r="U154" s="423">
        <f>I168</f>
        <v>670000</v>
      </c>
      <c r="V154" s="182"/>
      <c r="W154" s="429" t="str">
        <f>K168</f>
        <v>ايرادات استشارات هندسية</v>
      </c>
      <c r="X154" s="434"/>
    </row>
    <row r="155" spans="2:25" ht="21" customHeight="1" x14ac:dyDescent="0.2">
      <c r="G155" s="182">
        <v>35000</v>
      </c>
      <c r="H155" s="435"/>
      <c r="I155" s="331"/>
      <c r="J155" s="435"/>
      <c r="K155" s="436" t="s">
        <v>394</v>
      </c>
      <c r="L155" s="404"/>
      <c r="M155" s="404"/>
      <c r="N155" s="404"/>
      <c r="O155" s="405"/>
      <c r="P155" s="49"/>
      <c r="Q155" s="182"/>
      <c r="R155" s="182"/>
      <c r="S155" s="424"/>
      <c r="T155" s="424"/>
      <c r="U155" s="423"/>
      <c r="V155" s="182"/>
      <c r="W155" s="424"/>
      <c r="X155" s="428"/>
    </row>
    <row r="156" spans="2:25" ht="21" customHeight="1" x14ac:dyDescent="0.2">
      <c r="G156" s="182">
        <v>15000</v>
      </c>
      <c r="H156" s="435"/>
      <c r="I156" s="331"/>
      <c r="J156" s="435"/>
      <c r="K156" s="436" t="s">
        <v>395</v>
      </c>
      <c r="L156" s="404"/>
      <c r="M156" s="404"/>
      <c r="N156" s="404"/>
      <c r="O156" s="405"/>
      <c r="P156" s="49"/>
      <c r="Q156" s="182"/>
      <c r="R156" s="182"/>
      <c r="S156" s="43"/>
      <c r="T156" s="46"/>
      <c r="U156" s="423"/>
      <c r="V156" s="182"/>
      <c r="W156" s="43"/>
      <c r="X156" s="46"/>
    </row>
    <row r="157" spans="2:25" s="26" customFormat="1" ht="21" customHeight="1" x14ac:dyDescent="0.2">
      <c r="G157" s="182"/>
      <c r="H157" s="435"/>
      <c r="I157" s="331">
        <v>950000</v>
      </c>
      <c r="J157" s="435"/>
      <c r="K157" s="436" t="s">
        <v>404</v>
      </c>
      <c r="L157" s="404"/>
      <c r="M157" s="404"/>
      <c r="N157" s="404"/>
      <c r="O157" s="405"/>
      <c r="P157" s="49"/>
      <c r="Q157" s="182"/>
      <c r="R157" s="182"/>
      <c r="S157" s="43"/>
      <c r="T157" s="46"/>
      <c r="U157" s="423"/>
      <c r="V157" s="182"/>
      <c r="W157" s="43"/>
      <c r="X157" s="46"/>
    </row>
    <row r="158" spans="2:25" s="26" customFormat="1" ht="21" customHeight="1" x14ac:dyDescent="0.2">
      <c r="G158" s="182">
        <v>450000</v>
      </c>
      <c r="H158" s="435"/>
      <c r="I158" s="331"/>
      <c r="J158" s="435"/>
      <c r="K158" s="436" t="s">
        <v>389</v>
      </c>
      <c r="L158" s="404"/>
      <c r="M158" s="404"/>
      <c r="N158" s="404"/>
      <c r="O158" s="405"/>
      <c r="P158" s="49"/>
      <c r="Q158" s="182"/>
      <c r="R158" s="182"/>
      <c r="S158" s="43"/>
      <c r="T158" s="46"/>
      <c r="U158" s="423"/>
      <c r="V158" s="182"/>
      <c r="W158" s="43"/>
      <c r="X158" s="46"/>
    </row>
    <row r="159" spans="2:25" s="26" customFormat="1" ht="21" customHeight="1" x14ac:dyDescent="0.2">
      <c r="G159" s="182">
        <v>120000</v>
      </c>
      <c r="H159" s="435"/>
      <c r="I159" s="331"/>
      <c r="J159" s="435"/>
      <c r="K159" s="436" t="s">
        <v>419</v>
      </c>
      <c r="L159" s="404"/>
      <c r="M159" s="404"/>
      <c r="N159" s="404"/>
      <c r="O159" s="405"/>
      <c r="P159" s="49"/>
      <c r="Q159" s="182"/>
      <c r="R159" s="182"/>
      <c r="S159" s="43"/>
      <c r="T159" s="46"/>
      <c r="U159" s="423"/>
      <c r="V159" s="182"/>
      <c r="W159" s="43"/>
      <c r="X159" s="46"/>
    </row>
    <row r="160" spans="2:25" s="26" customFormat="1" ht="21" customHeight="1" x14ac:dyDescent="0.2">
      <c r="G160" s="182">
        <v>650000</v>
      </c>
      <c r="H160" s="435"/>
      <c r="I160" s="331"/>
      <c r="J160" s="435"/>
      <c r="K160" s="436" t="s">
        <v>390</v>
      </c>
      <c r="L160" s="404"/>
      <c r="M160" s="404"/>
      <c r="N160" s="404"/>
      <c r="O160" s="405"/>
      <c r="P160" s="49"/>
      <c r="Q160" s="182">
        <f>U161-Q153-Q154-Q155</f>
        <v>385000</v>
      </c>
      <c r="R160" s="182"/>
      <c r="S160" s="424" t="s">
        <v>368</v>
      </c>
      <c r="T160" s="425"/>
      <c r="U160" s="423"/>
      <c r="V160" s="182"/>
      <c r="W160" s="424"/>
      <c r="X160" s="425"/>
    </row>
    <row r="161" spans="2:24" ht="21" customHeight="1" thickBot="1" x14ac:dyDescent="0.25">
      <c r="G161" s="182">
        <v>800000</v>
      </c>
      <c r="H161" s="435"/>
      <c r="I161" s="331"/>
      <c r="J161" s="435"/>
      <c r="K161" s="436" t="s">
        <v>391</v>
      </c>
      <c r="L161" s="404"/>
      <c r="M161" s="404"/>
      <c r="N161" s="404"/>
      <c r="O161" s="405"/>
      <c r="P161" s="49"/>
      <c r="Q161" s="426">
        <f>SUM(Q153:Q160)</f>
        <v>755000</v>
      </c>
      <c r="R161" s="426"/>
      <c r="S161" s="44"/>
      <c r="T161" s="45"/>
      <c r="U161" s="427">
        <f>SUM(U153:U160)</f>
        <v>755000</v>
      </c>
      <c r="V161" s="426"/>
      <c r="W161" s="44"/>
      <c r="X161" s="45"/>
    </row>
    <row r="162" spans="2:24" ht="21" customHeight="1" x14ac:dyDescent="0.2">
      <c r="G162" s="182"/>
      <c r="H162" s="435"/>
      <c r="I162" s="331">
        <v>120000</v>
      </c>
      <c r="J162" s="435"/>
      <c r="K162" s="436" t="s">
        <v>401</v>
      </c>
      <c r="L162" s="404"/>
      <c r="M162" s="404"/>
      <c r="N162" s="404"/>
      <c r="O162" s="405"/>
    </row>
    <row r="163" spans="2:24" ht="21" customHeight="1" x14ac:dyDescent="0.2">
      <c r="G163" s="182">
        <v>140000</v>
      </c>
      <c r="H163" s="435"/>
      <c r="I163" s="331"/>
      <c r="J163" s="435"/>
      <c r="K163" s="436" t="s">
        <v>252</v>
      </c>
      <c r="L163" s="404"/>
      <c r="M163" s="404"/>
      <c r="N163" s="404"/>
      <c r="O163" s="405"/>
    </row>
    <row r="164" spans="2:24" s="26" customFormat="1" ht="21" customHeight="1" x14ac:dyDescent="0.2">
      <c r="G164" s="182">
        <v>250000</v>
      </c>
      <c r="H164" s="435"/>
      <c r="I164" s="331"/>
      <c r="J164" s="435"/>
      <c r="K164" s="436" t="s">
        <v>396</v>
      </c>
      <c r="L164" s="404"/>
      <c r="M164" s="404"/>
      <c r="N164" s="404"/>
      <c r="O164" s="405"/>
    </row>
    <row r="165" spans="2:24" s="26" customFormat="1" ht="21" customHeight="1" x14ac:dyDescent="0.2">
      <c r="G165" s="182"/>
      <c r="H165" s="435"/>
      <c r="I165" s="331">
        <v>85000</v>
      </c>
      <c r="J165" s="435"/>
      <c r="K165" s="436" t="s">
        <v>420</v>
      </c>
      <c r="L165" s="404"/>
      <c r="M165" s="404"/>
      <c r="N165" s="404"/>
      <c r="O165" s="405"/>
    </row>
    <row r="166" spans="2:24" s="26" customFormat="1" ht="21" customHeight="1" x14ac:dyDescent="0.2">
      <c r="G166" s="182">
        <v>300000</v>
      </c>
      <c r="H166" s="435"/>
      <c r="I166" s="331"/>
      <c r="J166" s="435"/>
      <c r="K166" s="436" t="s">
        <v>397</v>
      </c>
      <c r="L166" s="404"/>
      <c r="M166" s="404"/>
      <c r="N166" s="404"/>
      <c r="O166" s="405"/>
    </row>
    <row r="167" spans="2:24" s="26" customFormat="1" ht="21" customHeight="1" x14ac:dyDescent="0.2">
      <c r="G167" s="182">
        <v>250000</v>
      </c>
      <c r="H167" s="435"/>
      <c r="I167" s="331"/>
      <c r="J167" s="435"/>
      <c r="K167" s="436" t="s">
        <v>421</v>
      </c>
      <c r="L167" s="404"/>
      <c r="M167" s="404"/>
      <c r="N167" s="404"/>
      <c r="O167" s="405"/>
    </row>
    <row r="168" spans="2:24" s="26" customFormat="1" ht="21" customHeight="1" thickBot="1" x14ac:dyDescent="0.25">
      <c r="G168" s="182"/>
      <c r="H168" s="435"/>
      <c r="I168" s="331">
        <v>670000</v>
      </c>
      <c r="J168" s="435"/>
      <c r="K168" s="436" t="s">
        <v>422</v>
      </c>
      <c r="L168" s="404"/>
      <c r="M168" s="404"/>
      <c r="N168" s="404"/>
      <c r="O168" s="405"/>
    </row>
    <row r="169" spans="2:24" ht="21" customHeight="1" thickBot="1" x14ac:dyDescent="0.25">
      <c r="G169" s="338">
        <f>SUM(G151:H168)</f>
        <v>3110000</v>
      </c>
      <c r="H169" s="334"/>
      <c r="I169" s="333">
        <f>SUM(I151:J168)</f>
        <v>3110000</v>
      </c>
      <c r="J169" s="334"/>
      <c r="K169" s="335" t="s">
        <v>294</v>
      </c>
      <c r="L169" s="336"/>
      <c r="M169" s="336"/>
      <c r="N169" s="336"/>
      <c r="O169" s="355"/>
    </row>
    <row r="170" spans="2:24" ht="21" customHeight="1" thickBot="1" x14ac:dyDescent="0.25"/>
    <row r="171" spans="2:24" ht="21" customHeight="1" thickBot="1" x14ac:dyDescent="0.25">
      <c r="M171" s="391" t="s">
        <v>423</v>
      </c>
      <c r="N171" s="392"/>
      <c r="O171" s="392"/>
      <c r="P171" s="392"/>
      <c r="Q171" s="392"/>
      <c r="R171" s="392"/>
      <c r="S171" s="392"/>
      <c r="T171" s="393"/>
    </row>
    <row r="172" spans="2:24" ht="21" customHeight="1" thickBot="1" x14ac:dyDescent="0.25">
      <c r="B172" s="108" t="s">
        <v>23</v>
      </c>
      <c r="C172" s="109"/>
      <c r="D172" s="109"/>
      <c r="E172" s="110"/>
      <c r="G172" s="26"/>
      <c r="H172" s="26"/>
      <c r="I172" s="26"/>
      <c r="J172" s="26"/>
      <c r="K172" s="26"/>
      <c r="L172" s="26"/>
      <c r="M172" s="394" t="s">
        <v>398</v>
      </c>
      <c r="N172" s="395"/>
      <c r="O172" s="395"/>
      <c r="P172" s="395"/>
      <c r="Q172" s="395"/>
      <c r="R172" s="395"/>
      <c r="S172" s="395"/>
      <c r="T172" s="396"/>
      <c r="U172" s="26"/>
      <c r="V172" s="26"/>
      <c r="W172" s="26"/>
      <c r="X172" s="26"/>
    </row>
    <row r="173" spans="2:24" ht="21" customHeight="1" thickBot="1" x14ac:dyDescent="0.25">
      <c r="G173" s="397"/>
      <c r="H173" s="398"/>
      <c r="I173" s="397"/>
      <c r="J173" s="398"/>
      <c r="K173" s="407" t="s">
        <v>382</v>
      </c>
      <c r="L173" s="408"/>
      <c r="M173" s="420"/>
      <c r="N173" s="420"/>
      <c r="O173" s="421"/>
      <c r="P173" s="347"/>
      <c r="Q173" s="399"/>
      <c r="R173" s="347"/>
      <c r="S173" s="399"/>
      <c r="T173" s="422" t="s">
        <v>399</v>
      </c>
      <c r="U173" s="408"/>
      <c r="V173" s="408"/>
      <c r="W173" s="408"/>
      <c r="X173" s="409"/>
    </row>
    <row r="174" spans="2:24" ht="21" customHeight="1" x14ac:dyDescent="0.2">
      <c r="G174" s="347"/>
      <c r="H174" s="399"/>
      <c r="I174" s="347">
        <f>G151</f>
        <v>75000</v>
      </c>
      <c r="J174" s="399"/>
      <c r="K174" s="406" t="str">
        <f>K151</f>
        <v>البنك</v>
      </c>
      <c r="L174" s="404"/>
      <c r="M174" s="404"/>
      <c r="N174" s="404"/>
      <c r="O174" s="405"/>
      <c r="P174" s="347"/>
      <c r="Q174" s="399"/>
      <c r="R174" s="347">
        <f>I154</f>
        <v>85000</v>
      </c>
      <c r="S174" s="399"/>
      <c r="T174" s="406" t="str">
        <f>K154</f>
        <v>اوراق الدفع</v>
      </c>
      <c r="U174" s="404"/>
      <c r="V174" s="404"/>
      <c r="W174" s="404"/>
      <c r="X174" s="405"/>
    </row>
    <row r="175" spans="2:24" ht="21" customHeight="1" x14ac:dyDescent="0.2">
      <c r="G175" s="347"/>
      <c r="H175" s="399"/>
      <c r="I175" s="347">
        <f>G153</f>
        <v>25000</v>
      </c>
      <c r="J175" s="399"/>
      <c r="K175" s="406" t="str">
        <f>K153</f>
        <v>صندوق</v>
      </c>
      <c r="L175" s="404"/>
      <c r="M175" s="404"/>
      <c r="N175" s="404"/>
      <c r="O175" s="405"/>
      <c r="P175" s="347"/>
      <c r="Q175" s="399"/>
      <c r="R175" s="347">
        <f>I162</f>
        <v>120000</v>
      </c>
      <c r="S175" s="399"/>
      <c r="T175" s="406" t="str">
        <f>K162</f>
        <v>دائنون</v>
      </c>
      <c r="U175" s="404"/>
      <c r="V175" s="404"/>
      <c r="W175" s="404"/>
      <c r="X175" s="405"/>
    </row>
    <row r="176" spans="2:24" ht="21" customHeight="1" x14ac:dyDescent="0.2">
      <c r="G176" s="347"/>
      <c r="H176" s="399"/>
      <c r="I176" s="347">
        <f>G155</f>
        <v>35000</v>
      </c>
      <c r="J176" s="399"/>
      <c r="K176" s="406" t="str">
        <f>K155</f>
        <v>مدينون</v>
      </c>
      <c r="L176" s="404"/>
      <c r="M176" s="404"/>
      <c r="N176" s="404"/>
      <c r="O176" s="405"/>
      <c r="P176" s="347"/>
      <c r="Q176" s="399"/>
      <c r="R176" s="347"/>
      <c r="S176" s="399"/>
      <c r="T176" s="406"/>
      <c r="U176" s="404"/>
      <c r="V176" s="404"/>
      <c r="W176" s="404"/>
      <c r="X176" s="405"/>
    </row>
    <row r="177" spans="7:24" ht="21" customHeight="1" thickBot="1" x14ac:dyDescent="0.25">
      <c r="G177" s="347"/>
      <c r="H177" s="399"/>
      <c r="I177" s="347">
        <f>G156</f>
        <v>15000</v>
      </c>
      <c r="J177" s="399"/>
      <c r="K177" s="406" t="str">
        <f>K156</f>
        <v>اوراق قبض</v>
      </c>
      <c r="L177" s="404"/>
      <c r="M177" s="404"/>
      <c r="N177" s="404"/>
      <c r="O177" s="405"/>
      <c r="P177" s="347"/>
      <c r="Q177" s="399"/>
      <c r="R177" s="347"/>
      <c r="S177" s="399"/>
      <c r="T177" s="406"/>
      <c r="U177" s="404"/>
      <c r="V177" s="404"/>
      <c r="W177" s="404"/>
      <c r="X177" s="405"/>
    </row>
    <row r="178" spans="7:24" ht="21" customHeight="1" thickBot="1" x14ac:dyDescent="0.25">
      <c r="G178" s="415">
        <f>SUM(I174:J177)</f>
        <v>150000</v>
      </c>
      <c r="H178" s="416"/>
      <c r="I178" s="347"/>
      <c r="J178" s="399"/>
      <c r="K178" s="417" t="s">
        <v>385</v>
      </c>
      <c r="L178" s="418"/>
      <c r="M178" s="418"/>
      <c r="N178" s="418"/>
      <c r="O178" s="419"/>
      <c r="P178" s="415">
        <f>SUM(R174:S177)</f>
        <v>205000</v>
      </c>
      <c r="Q178" s="416"/>
      <c r="R178" s="347"/>
      <c r="S178" s="399"/>
      <c r="T178" s="417" t="s">
        <v>402</v>
      </c>
      <c r="U178" s="418"/>
      <c r="V178" s="418"/>
      <c r="W178" s="418"/>
      <c r="X178" s="419"/>
    </row>
    <row r="179" spans="7:24" ht="21" customHeight="1" x14ac:dyDescent="0.2">
      <c r="G179" s="347"/>
      <c r="H179" s="399"/>
      <c r="I179" s="347"/>
      <c r="J179" s="399"/>
      <c r="K179" s="406"/>
      <c r="L179" s="404"/>
      <c r="M179" s="404"/>
      <c r="N179" s="404"/>
      <c r="O179" s="405"/>
      <c r="P179" s="347"/>
      <c r="Q179" s="399"/>
      <c r="R179" s="347"/>
      <c r="S179" s="399"/>
      <c r="T179" s="403"/>
      <c r="U179" s="404"/>
      <c r="V179" s="404"/>
      <c r="W179" s="404"/>
      <c r="X179" s="405"/>
    </row>
    <row r="180" spans="7:24" ht="21" customHeight="1" thickBot="1" x14ac:dyDescent="0.25">
      <c r="G180" s="347"/>
      <c r="H180" s="399"/>
      <c r="I180" s="347"/>
      <c r="J180" s="399"/>
      <c r="K180" s="406"/>
      <c r="L180" s="404"/>
      <c r="M180" s="404"/>
      <c r="N180" s="404"/>
      <c r="O180" s="405"/>
      <c r="P180" s="347"/>
      <c r="Q180" s="399"/>
      <c r="R180" s="347"/>
      <c r="S180" s="399"/>
      <c r="T180" s="406"/>
      <c r="U180" s="404"/>
      <c r="V180" s="404"/>
      <c r="W180" s="404"/>
      <c r="X180" s="405"/>
    </row>
    <row r="181" spans="7:24" ht="21" customHeight="1" thickBot="1" x14ac:dyDescent="0.25">
      <c r="G181" s="347"/>
      <c r="H181" s="399"/>
      <c r="I181" s="347"/>
      <c r="J181" s="399"/>
      <c r="K181" s="407" t="s">
        <v>383</v>
      </c>
      <c r="L181" s="408"/>
      <c r="M181" s="408"/>
      <c r="N181" s="408"/>
      <c r="O181" s="409"/>
      <c r="P181" s="347"/>
      <c r="Q181" s="399"/>
      <c r="R181" s="347"/>
      <c r="S181" s="399"/>
      <c r="T181" s="407" t="s">
        <v>403</v>
      </c>
      <c r="U181" s="408"/>
      <c r="V181" s="408"/>
      <c r="W181" s="408"/>
      <c r="X181" s="409"/>
    </row>
    <row r="182" spans="7:24" ht="21" customHeight="1" x14ac:dyDescent="0.2">
      <c r="G182" s="347"/>
      <c r="H182" s="399"/>
      <c r="I182" s="347">
        <f>G158</f>
        <v>450000</v>
      </c>
      <c r="J182" s="399"/>
      <c r="K182" s="406" t="str">
        <f>K158</f>
        <v>اراضي</v>
      </c>
      <c r="L182" s="404"/>
      <c r="M182" s="404"/>
      <c r="N182" s="404"/>
      <c r="O182" s="405"/>
      <c r="P182" s="347"/>
      <c r="Q182" s="399"/>
      <c r="R182" s="347">
        <f>I157</f>
        <v>950000</v>
      </c>
      <c r="S182" s="399"/>
      <c r="T182" s="406" t="str">
        <f>K157</f>
        <v>القروض طويلة الاجل</v>
      </c>
      <c r="U182" s="404"/>
      <c r="V182" s="404"/>
      <c r="W182" s="404"/>
      <c r="X182" s="405"/>
    </row>
    <row r="183" spans="7:24" ht="21" customHeight="1" x14ac:dyDescent="0.2">
      <c r="G183" s="347"/>
      <c r="H183" s="399"/>
      <c r="I183" s="347">
        <f>G160</f>
        <v>650000</v>
      </c>
      <c r="J183" s="399"/>
      <c r="K183" s="406" t="str">
        <f>K160</f>
        <v>مباني</v>
      </c>
      <c r="L183" s="404"/>
      <c r="M183" s="404"/>
      <c r="N183" s="404"/>
      <c r="O183" s="405"/>
      <c r="P183" s="347"/>
      <c r="Q183" s="399"/>
      <c r="R183" s="347"/>
      <c r="S183" s="399"/>
      <c r="T183" s="406"/>
      <c r="U183" s="404"/>
      <c r="V183" s="404"/>
      <c r="W183" s="404"/>
      <c r="X183" s="405"/>
    </row>
    <row r="184" spans="7:24" ht="21" customHeight="1" x14ac:dyDescent="0.2">
      <c r="G184" s="347"/>
      <c r="H184" s="399"/>
      <c r="I184" s="347">
        <f>G161</f>
        <v>800000</v>
      </c>
      <c r="J184" s="399"/>
      <c r="K184" s="406" t="str">
        <f>K161</f>
        <v>الات ومعدات</v>
      </c>
      <c r="L184" s="404"/>
      <c r="M184" s="404"/>
      <c r="N184" s="404"/>
      <c r="O184" s="405"/>
      <c r="P184" s="347"/>
      <c r="Q184" s="399"/>
      <c r="R184" s="347"/>
      <c r="S184" s="399"/>
      <c r="T184" s="406"/>
      <c r="U184" s="404"/>
      <c r="V184" s="404"/>
      <c r="W184" s="404"/>
      <c r="X184" s="405"/>
    </row>
    <row r="185" spans="7:24" ht="21" customHeight="1" thickBot="1" x14ac:dyDescent="0.25">
      <c r="G185" s="347"/>
      <c r="H185" s="399"/>
      <c r="I185" s="347">
        <f>G163</f>
        <v>140000</v>
      </c>
      <c r="J185" s="399"/>
      <c r="K185" s="406" t="str">
        <f>K163</f>
        <v>اثاث</v>
      </c>
      <c r="L185" s="404"/>
      <c r="M185" s="404"/>
      <c r="N185" s="404"/>
      <c r="O185" s="405"/>
      <c r="P185" s="347"/>
      <c r="Q185" s="399"/>
      <c r="R185" s="347"/>
      <c r="S185" s="399"/>
      <c r="T185" s="406"/>
      <c r="U185" s="404"/>
      <c r="V185" s="404"/>
      <c r="W185" s="404"/>
      <c r="X185" s="405"/>
    </row>
    <row r="186" spans="7:24" ht="21" customHeight="1" thickBot="1" x14ac:dyDescent="0.25">
      <c r="G186" s="415">
        <f>SUM(I182:J185)</f>
        <v>2040000</v>
      </c>
      <c r="H186" s="416"/>
      <c r="I186" s="347"/>
      <c r="J186" s="399"/>
      <c r="K186" s="417" t="s">
        <v>384</v>
      </c>
      <c r="L186" s="418"/>
      <c r="M186" s="418"/>
      <c r="N186" s="418"/>
      <c r="O186" s="419"/>
      <c r="P186" s="415">
        <f>SUM(R182:S185)</f>
        <v>950000</v>
      </c>
      <c r="Q186" s="416"/>
      <c r="R186" s="347"/>
      <c r="S186" s="399"/>
      <c r="T186" s="417" t="s">
        <v>405</v>
      </c>
      <c r="U186" s="418"/>
      <c r="V186" s="418"/>
      <c r="W186" s="418"/>
      <c r="X186" s="419"/>
    </row>
    <row r="187" spans="7:24" ht="21" customHeight="1" x14ac:dyDescent="0.2">
      <c r="G187" s="397"/>
      <c r="H187" s="398"/>
      <c r="I187" s="347"/>
      <c r="J187" s="399"/>
      <c r="K187" s="400"/>
      <c r="L187" s="401"/>
      <c r="M187" s="401"/>
      <c r="N187" s="401"/>
      <c r="O187" s="402"/>
      <c r="P187" s="397"/>
      <c r="Q187" s="398"/>
      <c r="R187" s="347"/>
      <c r="S187" s="399"/>
      <c r="T187" s="400"/>
      <c r="U187" s="401"/>
      <c r="V187" s="401"/>
      <c r="W187" s="401"/>
      <c r="X187" s="402"/>
    </row>
    <row r="188" spans="7:24" ht="21" customHeight="1" thickBot="1" x14ac:dyDescent="0.25">
      <c r="G188" s="347"/>
      <c r="H188" s="399"/>
      <c r="I188" s="347"/>
      <c r="J188" s="399"/>
      <c r="K188" s="412"/>
      <c r="L188" s="413"/>
      <c r="M188" s="413"/>
      <c r="N188" s="413"/>
      <c r="O188" s="414"/>
      <c r="P188" s="347"/>
      <c r="Q188" s="399"/>
      <c r="R188" s="347"/>
      <c r="S188" s="399"/>
      <c r="T188" s="412"/>
      <c r="U188" s="413"/>
      <c r="V188" s="413"/>
      <c r="W188" s="413"/>
      <c r="X188" s="414"/>
    </row>
    <row r="189" spans="7:24" ht="21" customHeight="1" thickBot="1" x14ac:dyDescent="0.25">
      <c r="G189" s="347"/>
      <c r="H189" s="399"/>
      <c r="I189" s="347"/>
      <c r="J189" s="399"/>
      <c r="K189" s="407" t="s">
        <v>386</v>
      </c>
      <c r="L189" s="408"/>
      <c r="M189" s="408"/>
      <c r="N189" s="408"/>
      <c r="O189" s="409"/>
      <c r="P189" s="347"/>
      <c r="Q189" s="399"/>
      <c r="R189" s="347"/>
      <c r="S189" s="399"/>
      <c r="T189" s="407" t="s">
        <v>151</v>
      </c>
      <c r="U189" s="408"/>
      <c r="V189" s="408"/>
      <c r="W189" s="408"/>
      <c r="X189" s="409"/>
    </row>
    <row r="190" spans="7:24" ht="21" customHeight="1" x14ac:dyDescent="0.2">
      <c r="G190" s="347"/>
      <c r="H190" s="399"/>
      <c r="I190" s="347">
        <f>G164</f>
        <v>250000</v>
      </c>
      <c r="J190" s="399"/>
      <c r="K190" s="403" t="str">
        <f>K164</f>
        <v>براءة اختراع</v>
      </c>
      <c r="L190" s="404"/>
      <c r="M190" s="404"/>
      <c r="N190" s="404"/>
      <c r="O190" s="405"/>
      <c r="P190" s="347"/>
      <c r="Q190" s="399"/>
      <c r="R190" s="347">
        <f>I152</f>
        <v>1200000</v>
      </c>
      <c r="S190" s="399"/>
      <c r="T190" s="406" t="s">
        <v>247</v>
      </c>
      <c r="U190" s="404"/>
      <c r="V190" s="404"/>
      <c r="W190" s="404"/>
      <c r="X190" s="405"/>
    </row>
    <row r="191" spans="7:24" ht="21" customHeight="1" x14ac:dyDescent="0.2">
      <c r="G191" s="347"/>
      <c r="H191" s="399"/>
      <c r="I191" s="347">
        <f>G166</f>
        <v>300000</v>
      </c>
      <c r="J191" s="399"/>
      <c r="K191" s="403" t="str">
        <f>K166</f>
        <v>شهرة المحل</v>
      </c>
      <c r="L191" s="404"/>
      <c r="M191" s="404"/>
      <c r="N191" s="404"/>
      <c r="O191" s="405"/>
      <c r="P191" s="347"/>
      <c r="Q191" s="399"/>
      <c r="R191" s="347">
        <f>Q160</f>
        <v>385000</v>
      </c>
      <c r="S191" s="399"/>
      <c r="T191" s="406" t="s">
        <v>406</v>
      </c>
      <c r="U191" s="404"/>
      <c r="V191" s="404"/>
      <c r="W191" s="404"/>
      <c r="X191" s="405"/>
    </row>
    <row r="192" spans="7:24" ht="21" customHeight="1" x14ac:dyDescent="0.2">
      <c r="G192" s="347"/>
      <c r="H192" s="399"/>
      <c r="I192" s="347"/>
      <c r="J192" s="399"/>
      <c r="K192" s="406"/>
      <c r="L192" s="404"/>
      <c r="M192" s="404"/>
      <c r="N192" s="404"/>
      <c r="O192" s="405"/>
      <c r="P192" s="347"/>
      <c r="Q192" s="399"/>
      <c r="R192" s="347"/>
      <c r="S192" s="399"/>
      <c r="T192" s="406"/>
      <c r="U192" s="404"/>
      <c r="V192" s="404"/>
      <c r="W192" s="404"/>
      <c r="X192" s="405"/>
    </row>
    <row r="193" spans="2:25" ht="21" customHeight="1" thickBot="1" x14ac:dyDescent="0.25">
      <c r="G193" s="410"/>
      <c r="H193" s="411"/>
      <c r="I193" s="347"/>
      <c r="J193" s="399"/>
      <c r="K193" s="412"/>
      <c r="L193" s="413"/>
      <c r="M193" s="413"/>
      <c r="N193" s="413"/>
      <c r="O193" s="414"/>
      <c r="P193" s="410"/>
      <c r="Q193" s="411"/>
      <c r="R193" s="347"/>
      <c r="S193" s="399"/>
      <c r="T193" s="412"/>
      <c r="U193" s="413"/>
      <c r="V193" s="413"/>
      <c r="W193" s="413"/>
      <c r="X193" s="414"/>
    </row>
    <row r="194" spans="2:25" ht="21" customHeight="1" thickBot="1" x14ac:dyDescent="0.25">
      <c r="G194" s="415">
        <f>SUM(I190:J193)</f>
        <v>550000</v>
      </c>
      <c r="H194" s="416"/>
      <c r="I194" s="347"/>
      <c r="J194" s="399"/>
      <c r="K194" s="417" t="s">
        <v>387</v>
      </c>
      <c r="L194" s="418"/>
      <c r="M194" s="418"/>
      <c r="N194" s="418"/>
      <c r="O194" s="419"/>
      <c r="P194" s="415">
        <f>SUM(R190:S193)</f>
        <v>1585000</v>
      </c>
      <c r="Q194" s="416"/>
      <c r="R194" s="347"/>
      <c r="S194" s="399"/>
      <c r="T194" s="417" t="s">
        <v>407</v>
      </c>
      <c r="U194" s="418"/>
      <c r="V194" s="418"/>
      <c r="W194" s="418"/>
      <c r="X194" s="419"/>
    </row>
    <row r="195" spans="2:25" ht="21" customHeight="1" x14ac:dyDescent="0.2">
      <c r="G195" s="397"/>
      <c r="H195" s="398"/>
      <c r="I195" s="347"/>
      <c r="J195" s="399"/>
      <c r="K195" s="400"/>
      <c r="L195" s="401"/>
      <c r="M195" s="401"/>
      <c r="N195" s="401"/>
      <c r="O195" s="402"/>
      <c r="P195" s="397"/>
      <c r="Q195" s="398"/>
      <c r="R195" s="347"/>
      <c r="S195" s="399"/>
      <c r="T195" s="400"/>
      <c r="U195" s="401"/>
      <c r="V195" s="401"/>
      <c r="W195" s="401"/>
      <c r="X195" s="402"/>
    </row>
    <row r="196" spans="2:25" ht="21" customHeight="1" thickBot="1" x14ac:dyDescent="0.25">
      <c r="G196" s="410"/>
      <c r="H196" s="411"/>
      <c r="I196" s="410"/>
      <c r="J196" s="411"/>
      <c r="K196" s="406"/>
      <c r="L196" s="404"/>
      <c r="M196" s="404"/>
      <c r="N196" s="404"/>
      <c r="O196" s="405"/>
      <c r="P196" s="410"/>
      <c r="Q196" s="411"/>
      <c r="R196" s="410"/>
      <c r="S196" s="411"/>
      <c r="T196" s="406"/>
      <c r="U196" s="404"/>
      <c r="V196" s="404"/>
      <c r="W196" s="404"/>
      <c r="X196" s="405"/>
    </row>
    <row r="197" spans="2:25" ht="21" customHeight="1" x14ac:dyDescent="0.2">
      <c r="G197" s="382">
        <f>G178+G186+G194</f>
        <v>2740000</v>
      </c>
      <c r="H197" s="383"/>
      <c r="I197" s="383"/>
      <c r="J197" s="384"/>
      <c r="K197" s="388" t="s">
        <v>388</v>
      </c>
      <c r="L197" s="389"/>
      <c r="M197" s="389"/>
      <c r="N197" s="389"/>
      <c r="O197" s="390"/>
      <c r="P197" s="382">
        <f>P178+P186+P194</f>
        <v>2740000</v>
      </c>
      <c r="Q197" s="383"/>
      <c r="R197" s="383"/>
      <c r="S197" s="384"/>
      <c r="T197" s="388" t="s">
        <v>408</v>
      </c>
      <c r="U197" s="389"/>
      <c r="V197" s="389"/>
      <c r="W197" s="389"/>
      <c r="X197" s="390"/>
    </row>
    <row r="198" spans="2:25" ht="21" customHeight="1" thickBot="1" x14ac:dyDescent="0.25">
      <c r="G198" s="385"/>
      <c r="H198" s="386"/>
      <c r="I198" s="386"/>
      <c r="J198" s="387"/>
      <c r="K198" s="388"/>
      <c r="L198" s="389"/>
      <c r="M198" s="389"/>
      <c r="N198" s="389"/>
      <c r="O198" s="390"/>
      <c r="P198" s="385"/>
      <c r="Q198" s="386"/>
      <c r="R198" s="386"/>
      <c r="S198" s="387"/>
      <c r="T198" s="388"/>
      <c r="U198" s="389"/>
      <c r="V198" s="389"/>
      <c r="W198" s="389"/>
      <c r="X198" s="390"/>
    </row>
    <row r="199" spans="2:25" ht="21" customHeight="1" thickBot="1" x14ac:dyDescent="0.25"/>
    <row r="200" spans="2:25" ht="21" customHeight="1" thickBot="1" x14ac:dyDescent="0.25">
      <c r="B200" s="108" t="s">
        <v>424</v>
      </c>
      <c r="C200" s="109"/>
      <c r="D200" s="109"/>
      <c r="E200" s="110"/>
      <c r="G200" s="269" t="s">
        <v>425</v>
      </c>
      <c r="H200" s="270"/>
      <c r="I200" s="270"/>
      <c r="J200" s="270"/>
      <c r="K200" s="270"/>
      <c r="L200" s="270"/>
      <c r="M200" s="270"/>
      <c r="N200" s="270"/>
      <c r="O200" s="270"/>
      <c r="P200" s="270"/>
      <c r="Q200" s="270"/>
      <c r="R200" s="270"/>
      <c r="S200" s="270"/>
      <c r="T200" s="270"/>
      <c r="U200" s="270"/>
      <c r="V200" s="270"/>
      <c r="W200" s="270"/>
      <c r="X200" s="271"/>
      <c r="Y200" s="26"/>
    </row>
    <row r="201" spans="2:25" ht="21" customHeight="1" thickBot="1" x14ac:dyDescent="0.25">
      <c r="G201" s="253" t="s">
        <v>426</v>
      </c>
      <c r="H201" s="224"/>
      <c r="I201" s="224"/>
      <c r="J201" s="224"/>
      <c r="K201" s="224"/>
      <c r="L201" s="224"/>
      <c r="M201" s="224"/>
      <c r="N201" s="224"/>
      <c r="O201" s="224"/>
      <c r="P201" s="224"/>
      <c r="Q201" s="224"/>
      <c r="R201" s="224"/>
      <c r="S201" s="224"/>
      <c r="T201" s="224"/>
      <c r="U201" s="224"/>
      <c r="V201" s="224"/>
      <c r="W201" s="224"/>
      <c r="X201" s="254"/>
      <c r="Y201" s="26"/>
    </row>
    <row r="202" spans="2:25" ht="21" customHeight="1" x14ac:dyDescent="0.2"/>
    <row r="203" spans="2:25" ht="21" customHeight="1" thickBot="1" x14ac:dyDescent="0.25"/>
    <row r="204" spans="2:25" ht="21" customHeight="1" thickTop="1" thickBot="1" x14ac:dyDescent="0.25">
      <c r="B204" s="108" t="s">
        <v>427</v>
      </c>
      <c r="C204" s="109"/>
      <c r="D204" s="109"/>
      <c r="E204" s="110"/>
      <c r="G204" s="374">
        <f>J206+J207</f>
        <v>370000</v>
      </c>
      <c r="H204" s="375"/>
      <c r="I204" s="376"/>
      <c r="J204" s="375"/>
      <c r="K204" s="375"/>
      <c r="L204" s="376"/>
      <c r="M204" s="377" t="s">
        <v>428</v>
      </c>
      <c r="N204" s="377"/>
      <c r="O204" s="377"/>
      <c r="P204" s="377"/>
      <c r="Q204" s="378"/>
    </row>
    <row r="205" spans="2:25" ht="21" customHeight="1" x14ac:dyDescent="0.2">
      <c r="G205" s="367"/>
      <c r="H205" s="182"/>
      <c r="I205" s="368"/>
      <c r="J205" s="182"/>
      <c r="K205" s="182"/>
      <c r="L205" s="368"/>
      <c r="M205" s="182" t="s">
        <v>429</v>
      </c>
      <c r="N205" s="182"/>
      <c r="O205" s="182"/>
      <c r="P205" s="182"/>
      <c r="Q205" s="368"/>
    </row>
    <row r="206" spans="2:25" s="26" customFormat="1" ht="21" customHeight="1" x14ac:dyDescent="0.2">
      <c r="G206" s="367"/>
      <c r="H206" s="182"/>
      <c r="I206" s="368"/>
      <c r="J206" s="182">
        <f>Q153</f>
        <v>120000</v>
      </c>
      <c r="K206" s="182"/>
      <c r="L206" s="368"/>
      <c r="M206" s="182" t="s">
        <v>430</v>
      </c>
      <c r="N206" s="182"/>
      <c r="O206" s="182"/>
      <c r="P206" s="182"/>
      <c r="Q206" s="368"/>
    </row>
    <row r="207" spans="2:25" s="26" customFormat="1" ht="21" customHeight="1" thickBot="1" x14ac:dyDescent="0.25">
      <c r="G207" s="367"/>
      <c r="H207" s="182"/>
      <c r="I207" s="368"/>
      <c r="J207" s="182">
        <f>Q154</f>
        <v>250000</v>
      </c>
      <c r="K207" s="182"/>
      <c r="L207" s="368"/>
      <c r="M207" s="182" t="s">
        <v>431</v>
      </c>
      <c r="N207" s="182"/>
      <c r="O207" s="182"/>
      <c r="P207" s="182"/>
      <c r="Q207" s="368"/>
    </row>
    <row r="208" spans="2:25" ht="21" customHeight="1" thickTop="1" thickBot="1" x14ac:dyDescent="0.25">
      <c r="G208" s="356" t="s">
        <v>432</v>
      </c>
      <c r="H208" s="357"/>
      <c r="I208" s="357"/>
      <c r="J208" s="357"/>
      <c r="K208" s="357"/>
      <c r="L208" s="357"/>
      <c r="M208" s="357"/>
      <c r="N208" s="357"/>
      <c r="O208" s="357"/>
      <c r="P208" s="357"/>
      <c r="Q208" s="358"/>
      <c r="R208" s="50"/>
    </row>
    <row r="209" spans="2:25" ht="21" customHeight="1" thickTop="1" thickBot="1" x14ac:dyDescent="0.25"/>
    <row r="210" spans="2:25" ht="21" customHeight="1" thickTop="1" thickBot="1" x14ac:dyDescent="0.25">
      <c r="B210" s="108" t="s">
        <v>433</v>
      </c>
      <c r="C210" s="109"/>
      <c r="D210" s="109"/>
      <c r="E210" s="110"/>
      <c r="F210" s="26"/>
      <c r="G210" s="374"/>
      <c r="H210" s="375"/>
      <c r="I210" s="376"/>
      <c r="J210" s="375"/>
      <c r="K210" s="375"/>
      <c r="L210" s="376"/>
      <c r="M210" s="377" t="s">
        <v>434</v>
      </c>
      <c r="N210" s="377"/>
      <c r="O210" s="377"/>
      <c r="P210" s="377"/>
      <c r="Q210" s="378"/>
    </row>
    <row r="211" spans="2:25" ht="21" customHeight="1" x14ac:dyDescent="0.2">
      <c r="B211" s="26"/>
      <c r="C211" s="26"/>
      <c r="D211" s="26"/>
      <c r="E211" s="26"/>
      <c r="F211" s="26"/>
      <c r="G211" s="367">
        <f>U154</f>
        <v>670000</v>
      </c>
      <c r="H211" s="182"/>
      <c r="I211" s="368"/>
      <c r="J211" s="182"/>
      <c r="K211" s="182"/>
      <c r="L211" s="368"/>
      <c r="M211" s="379" t="s">
        <v>435</v>
      </c>
      <c r="N211" s="380"/>
      <c r="O211" s="380"/>
      <c r="P211" s="380"/>
      <c r="Q211" s="381"/>
    </row>
    <row r="212" spans="2:25" ht="21" customHeight="1" x14ac:dyDescent="0.2">
      <c r="B212" s="26"/>
      <c r="C212" s="26"/>
      <c r="D212" s="26"/>
      <c r="E212" s="26"/>
      <c r="F212" s="26"/>
      <c r="G212" s="367">
        <f>U153</f>
        <v>85000</v>
      </c>
      <c r="H212" s="182"/>
      <c r="I212" s="368"/>
      <c r="J212" s="367"/>
      <c r="K212" s="182"/>
      <c r="L212" s="368"/>
      <c r="M212" s="380" t="s">
        <v>436</v>
      </c>
      <c r="N212" s="380"/>
      <c r="O212" s="380"/>
      <c r="P212" s="380"/>
      <c r="Q212" s="381"/>
    </row>
    <row r="213" spans="2:25" ht="21" customHeight="1" thickBot="1" x14ac:dyDescent="0.25">
      <c r="B213" s="26"/>
      <c r="C213" s="26"/>
      <c r="D213" s="26"/>
      <c r="E213" s="26"/>
      <c r="F213" s="26"/>
      <c r="G213" s="367"/>
      <c r="H213" s="182"/>
      <c r="I213" s="368"/>
      <c r="J213" s="369">
        <f>G211+G212</f>
        <v>755000</v>
      </c>
      <c r="K213" s="370"/>
      <c r="L213" s="371"/>
      <c r="M213" s="369" t="s">
        <v>437</v>
      </c>
      <c r="N213" s="370"/>
      <c r="O213" s="370"/>
      <c r="P213" s="370"/>
      <c r="Q213" s="370"/>
    </row>
    <row r="214" spans="2:25" ht="21" customHeight="1" thickTop="1" thickBot="1" x14ac:dyDescent="0.25">
      <c r="B214" s="26"/>
      <c r="C214" s="26"/>
      <c r="D214" s="26"/>
      <c r="E214" s="26"/>
      <c r="F214" s="26"/>
      <c r="G214" s="356" t="s">
        <v>438</v>
      </c>
      <c r="H214" s="357"/>
      <c r="I214" s="357"/>
      <c r="J214" s="357"/>
      <c r="K214" s="357"/>
      <c r="L214" s="357"/>
      <c r="M214" s="372"/>
      <c r="N214" s="372"/>
      <c r="O214" s="372"/>
      <c r="P214" s="372"/>
      <c r="Q214" s="373"/>
    </row>
    <row r="215" spans="2:25" ht="21" customHeight="1" thickTop="1" thickBot="1" x14ac:dyDescent="0.25"/>
    <row r="216" spans="2:25" ht="21" customHeight="1" thickBot="1" x14ac:dyDescent="0.25">
      <c r="B216" s="108" t="s">
        <v>433</v>
      </c>
      <c r="C216" s="109"/>
      <c r="D216" s="109"/>
      <c r="E216" s="110"/>
    </row>
    <row r="217" spans="2:25" ht="21" customHeight="1" thickTop="1" x14ac:dyDescent="0.2">
      <c r="G217" s="374">
        <f>R191</f>
        <v>385000</v>
      </c>
      <c r="H217" s="375"/>
      <c r="I217" s="376"/>
      <c r="J217" s="375"/>
      <c r="K217" s="375"/>
      <c r="L217" s="376"/>
      <c r="M217" s="375" t="s">
        <v>428</v>
      </c>
      <c r="N217" s="375"/>
      <c r="O217" s="375"/>
      <c r="P217" s="375"/>
      <c r="Q217" s="376"/>
      <c r="S217" s="359" t="s">
        <v>441</v>
      </c>
      <c r="T217" s="360"/>
      <c r="U217" s="360"/>
      <c r="V217" s="360"/>
      <c r="W217" s="360"/>
      <c r="X217" s="360"/>
      <c r="Y217" s="361"/>
    </row>
    <row r="218" spans="2:25" ht="21" customHeight="1" thickBot="1" x14ac:dyDescent="0.25">
      <c r="G218" s="367"/>
      <c r="H218" s="182"/>
      <c r="I218" s="368"/>
      <c r="J218" s="182">
        <f>G217</f>
        <v>385000</v>
      </c>
      <c r="K218" s="182"/>
      <c r="L218" s="368"/>
      <c r="M218" s="367" t="s">
        <v>439</v>
      </c>
      <c r="N218" s="182"/>
      <c r="O218" s="182"/>
      <c r="P218" s="182"/>
      <c r="Q218" s="368"/>
      <c r="S218" s="362"/>
      <c r="T218" s="202"/>
      <c r="U218" s="202"/>
      <c r="V218" s="202"/>
      <c r="W218" s="202"/>
      <c r="X218" s="202"/>
      <c r="Y218" s="363"/>
    </row>
    <row r="219" spans="2:25" ht="21" customHeight="1" thickTop="1" thickBot="1" x14ac:dyDescent="0.25">
      <c r="G219" s="356" t="s">
        <v>440</v>
      </c>
      <c r="H219" s="357"/>
      <c r="I219" s="357"/>
      <c r="J219" s="357"/>
      <c r="K219" s="357"/>
      <c r="L219" s="357"/>
      <c r="M219" s="357"/>
      <c r="N219" s="357"/>
      <c r="O219" s="357"/>
      <c r="P219" s="357"/>
      <c r="Q219" s="358"/>
      <c r="S219" s="364"/>
      <c r="T219" s="365"/>
      <c r="U219" s="365"/>
      <c r="V219" s="365"/>
      <c r="W219" s="365"/>
      <c r="X219" s="365"/>
      <c r="Y219" s="366"/>
    </row>
    <row r="220" spans="2:25" ht="21" customHeight="1" thickTop="1" x14ac:dyDescent="0.2"/>
    <row r="221" spans="2:25" ht="21" customHeight="1" x14ac:dyDescent="0.2"/>
    <row r="222" spans="2:25" ht="21" customHeight="1" x14ac:dyDescent="0.2">
      <c r="C222" s="79"/>
      <c r="D222" s="80"/>
      <c r="E222" s="80"/>
      <c r="F222" s="80"/>
      <c r="G222" s="80"/>
      <c r="H222" s="80"/>
      <c r="I222" s="80"/>
      <c r="J222" s="80"/>
      <c r="K222" s="80"/>
      <c r="L222" s="80"/>
      <c r="M222" s="80"/>
      <c r="N222" s="80"/>
      <c r="O222" s="80"/>
      <c r="P222" s="80"/>
      <c r="Q222" s="80"/>
      <c r="R222" s="80"/>
      <c r="S222" s="80"/>
      <c r="T222" s="80"/>
      <c r="U222" s="80"/>
      <c r="V222" s="80"/>
      <c r="W222" s="80"/>
      <c r="X222" s="80"/>
      <c r="Y222" s="80"/>
    </row>
    <row r="223" spans="2:25" ht="21" customHeight="1" x14ac:dyDescent="0.2">
      <c r="C223" s="79"/>
      <c r="D223" s="80"/>
      <c r="E223" s="80"/>
      <c r="F223" s="80"/>
      <c r="G223" s="80"/>
      <c r="H223" s="80"/>
      <c r="I223" s="80"/>
      <c r="J223" s="80"/>
      <c r="K223" s="80"/>
      <c r="L223" s="80"/>
      <c r="M223" s="80"/>
      <c r="N223" s="80"/>
      <c r="O223" s="80"/>
      <c r="P223" s="80"/>
      <c r="Q223" s="80"/>
      <c r="R223" s="80"/>
      <c r="S223" s="80"/>
      <c r="T223" s="80"/>
      <c r="U223" s="80"/>
      <c r="V223" s="80"/>
      <c r="W223" s="80"/>
      <c r="X223" s="80"/>
      <c r="Y223" s="80"/>
    </row>
    <row r="224" spans="2:25" ht="21" customHeight="1" x14ac:dyDescent="0.2"/>
    <row r="225" ht="21" customHeight="1" x14ac:dyDescent="0.2"/>
    <row r="226" ht="21" customHeight="1" x14ac:dyDescent="0.2"/>
    <row r="227" ht="21" customHeight="1" x14ac:dyDescent="0.2"/>
    <row r="228" ht="21" customHeight="1" x14ac:dyDescent="0.2"/>
    <row r="229" ht="21" customHeight="1" x14ac:dyDescent="0.2"/>
    <row r="230" ht="21" customHeight="1" x14ac:dyDescent="0.2"/>
    <row r="231" ht="21" customHeight="1" x14ac:dyDescent="0.2"/>
    <row r="232" ht="21" customHeight="1" x14ac:dyDescent="0.2"/>
    <row r="233" ht="21" customHeight="1" x14ac:dyDescent="0.2"/>
    <row r="234" ht="21" customHeight="1" x14ac:dyDescent="0.2"/>
    <row r="235" ht="21" customHeight="1" x14ac:dyDescent="0.2"/>
    <row r="236" ht="21" customHeight="1" x14ac:dyDescent="0.2"/>
    <row r="237" ht="21" customHeight="1" x14ac:dyDescent="0.2"/>
    <row r="238" ht="21" customHeight="1" x14ac:dyDescent="0.2"/>
    <row r="239" ht="21" customHeight="1" x14ac:dyDescent="0.2"/>
    <row r="240" ht="21" customHeight="1" x14ac:dyDescent="0.2"/>
    <row r="241" ht="21" customHeight="1" x14ac:dyDescent="0.2"/>
    <row r="242" ht="21" customHeight="1" x14ac:dyDescent="0.2"/>
    <row r="243" ht="21" customHeight="1" x14ac:dyDescent="0.2"/>
    <row r="244" ht="21" customHeight="1" x14ac:dyDescent="0.2"/>
    <row r="245" ht="21" customHeight="1" x14ac:dyDescent="0.2"/>
    <row r="246" ht="21" customHeight="1" x14ac:dyDescent="0.2"/>
    <row r="247" ht="21" customHeight="1" x14ac:dyDescent="0.2"/>
    <row r="248" ht="21" customHeight="1" x14ac:dyDescent="0.2"/>
    <row r="249" ht="21" customHeight="1" x14ac:dyDescent="0.2"/>
    <row r="250" ht="21" customHeight="1" x14ac:dyDescent="0.2"/>
    <row r="251" ht="21" customHeight="1" x14ac:dyDescent="0.2"/>
    <row r="252" ht="21" customHeight="1" x14ac:dyDescent="0.2"/>
    <row r="253" ht="21" customHeight="1" x14ac:dyDescent="0.2"/>
    <row r="254" ht="21" customHeight="1" x14ac:dyDescent="0.2"/>
    <row r="255" ht="21" customHeight="1" x14ac:dyDescent="0.2"/>
    <row r="256" ht="21" customHeight="1" x14ac:dyDescent="0.2"/>
    <row r="257" ht="21" customHeight="1" x14ac:dyDescent="0.2"/>
    <row r="258" ht="21" customHeight="1" x14ac:dyDescent="0.2"/>
    <row r="259" ht="21" customHeight="1" x14ac:dyDescent="0.2"/>
    <row r="260" ht="21" customHeight="1" x14ac:dyDescent="0.2"/>
    <row r="261" ht="21" customHeight="1" x14ac:dyDescent="0.2"/>
    <row r="262" ht="21" customHeight="1" x14ac:dyDescent="0.2"/>
    <row r="263" ht="21" customHeight="1" x14ac:dyDescent="0.2"/>
    <row r="264" ht="21" customHeight="1" x14ac:dyDescent="0.2"/>
    <row r="265" ht="21" customHeight="1" x14ac:dyDescent="0.2"/>
    <row r="266" ht="21" customHeight="1" x14ac:dyDescent="0.2"/>
    <row r="267" ht="21" customHeight="1" x14ac:dyDescent="0.2"/>
    <row r="268" ht="21" customHeight="1" x14ac:dyDescent="0.2"/>
    <row r="269" ht="21" customHeight="1" x14ac:dyDescent="0.2"/>
    <row r="270" ht="21" customHeight="1" x14ac:dyDescent="0.2"/>
    <row r="271" ht="21" customHeight="1" x14ac:dyDescent="0.2"/>
    <row r="272" ht="21" customHeight="1" x14ac:dyDescent="0.2"/>
    <row r="273" ht="21" customHeight="1" x14ac:dyDescent="0.2"/>
    <row r="274" ht="21" customHeight="1" x14ac:dyDescent="0.2"/>
    <row r="275" ht="21" customHeight="1" x14ac:dyDescent="0.2"/>
    <row r="276" ht="21" customHeight="1" x14ac:dyDescent="0.2"/>
    <row r="277" ht="21" customHeight="1" x14ac:dyDescent="0.2"/>
    <row r="278" ht="21" customHeight="1" x14ac:dyDescent="0.2"/>
    <row r="279" ht="21" customHeight="1" x14ac:dyDescent="0.2"/>
    <row r="280" ht="21" customHeight="1" x14ac:dyDescent="0.2"/>
    <row r="281" ht="21" customHeight="1" x14ac:dyDescent="0.2"/>
    <row r="282" ht="21" customHeight="1" x14ac:dyDescent="0.2"/>
    <row r="283" ht="21" customHeight="1" x14ac:dyDescent="0.2"/>
    <row r="284" ht="21" customHeight="1" x14ac:dyDescent="0.2"/>
    <row r="285" ht="21" customHeight="1" x14ac:dyDescent="0.2"/>
    <row r="286" ht="21" customHeight="1" x14ac:dyDescent="0.2"/>
    <row r="287" ht="21" customHeight="1" x14ac:dyDescent="0.2"/>
    <row r="288" ht="21" customHeight="1" x14ac:dyDescent="0.2"/>
    <row r="289" ht="21" customHeight="1" x14ac:dyDescent="0.2"/>
    <row r="290" ht="21" customHeight="1" x14ac:dyDescent="0.2"/>
    <row r="291" ht="21" customHeight="1" x14ac:dyDescent="0.2"/>
    <row r="292" ht="21" customHeight="1" x14ac:dyDescent="0.2"/>
    <row r="293" ht="21" customHeight="1" x14ac:dyDescent="0.2"/>
    <row r="294" ht="21" customHeight="1" x14ac:dyDescent="0.2"/>
    <row r="295" ht="21" customHeight="1" x14ac:dyDescent="0.2"/>
    <row r="296" ht="21" customHeight="1" x14ac:dyDescent="0.2"/>
    <row r="297" ht="21" customHeight="1" x14ac:dyDescent="0.2"/>
    <row r="298" ht="21" customHeight="1" x14ac:dyDescent="0.2"/>
    <row r="299" ht="21" customHeight="1" x14ac:dyDescent="0.2"/>
    <row r="300" ht="21" customHeight="1" x14ac:dyDescent="0.2"/>
    <row r="301" ht="21" customHeight="1" x14ac:dyDescent="0.2"/>
    <row r="302" ht="21" customHeight="1" x14ac:dyDescent="0.2"/>
    <row r="303" ht="21" customHeight="1" x14ac:dyDescent="0.2"/>
  </sheetData>
  <mergeCells count="820">
    <mergeCell ref="C222:Y223"/>
    <mergeCell ref="J102:L102"/>
    <mergeCell ref="M102:O102"/>
    <mergeCell ref="G101:I102"/>
    <mergeCell ref="P101:Y102"/>
    <mergeCell ref="G100:I100"/>
    <mergeCell ref="J100:L100"/>
    <mergeCell ref="M100:O100"/>
    <mergeCell ref="P100:Y100"/>
    <mergeCell ref="J101:L101"/>
    <mergeCell ref="M101:O101"/>
    <mergeCell ref="G104:Y104"/>
    <mergeCell ref="B104:E104"/>
    <mergeCell ref="B106:E106"/>
    <mergeCell ref="G122:H122"/>
    <mergeCell ref="I122:J122"/>
    <mergeCell ref="K122:O122"/>
    <mergeCell ref="P122:Q122"/>
    <mergeCell ref="R122:S122"/>
    <mergeCell ref="T122:X122"/>
    <mergeCell ref="K120:R120"/>
    <mergeCell ref="K121:R121"/>
    <mergeCell ref="K110:L110"/>
    <mergeCell ref="K111:L111"/>
    <mergeCell ref="G98:I98"/>
    <mergeCell ref="J98:L98"/>
    <mergeCell ref="M98:O98"/>
    <mergeCell ref="P98:Y98"/>
    <mergeCell ref="G99:I99"/>
    <mergeCell ref="J99:L99"/>
    <mergeCell ref="M99:O99"/>
    <mergeCell ref="P99:Y99"/>
    <mergeCell ref="G97:I97"/>
    <mergeCell ref="J97:L97"/>
    <mergeCell ref="M97:O97"/>
    <mergeCell ref="P97:Y97"/>
    <mergeCell ref="G95:I95"/>
    <mergeCell ref="J95:L95"/>
    <mergeCell ref="M95:O95"/>
    <mergeCell ref="P95:Y95"/>
    <mergeCell ref="G96:I96"/>
    <mergeCell ref="J96:L96"/>
    <mergeCell ref="M96:O96"/>
    <mergeCell ref="G94:I94"/>
    <mergeCell ref="J94:L94"/>
    <mergeCell ref="M94:O94"/>
    <mergeCell ref="P94:Y94"/>
    <mergeCell ref="G93:I93"/>
    <mergeCell ref="J93:L93"/>
    <mergeCell ref="M93:O93"/>
    <mergeCell ref="P93:Y93"/>
    <mergeCell ref="G91:I91"/>
    <mergeCell ref="J91:L91"/>
    <mergeCell ref="M91:O91"/>
    <mergeCell ref="P91:Y91"/>
    <mergeCell ref="G92:I92"/>
    <mergeCell ref="J92:L92"/>
    <mergeCell ref="M92:O92"/>
    <mergeCell ref="G89:I89"/>
    <mergeCell ref="J89:L89"/>
    <mergeCell ref="M89:O89"/>
    <mergeCell ref="P89:Y89"/>
    <mergeCell ref="G90:I90"/>
    <mergeCell ref="J90:L90"/>
    <mergeCell ref="M90:O90"/>
    <mergeCell ref="P90:Y90"/>
    <mergeCell ref="G88:I88"/>
    <mergeCell ref="J88:L88"/>
    <mergeCell ref="M88:O88"/>
    <mergeCell ref="P88:Y88"/>
    <mergeCell ref="J87:L87"/>
    <mergeCell ref="M87:O87"/>
    <mergeCell ref="G86:I87"/>
    <mergeCell ref="P86:Y87"/>
    <mergeCell ref="G85:I85"/>
    <mergeCell ref="J85:L85"/>
    <mergeCell ref="M85:O85"/>
    <mergeCell ref="P85:Y85"/>
    <mergeCell ref="J86:L86"/>
    <mergeCell ref="M86:O86"/>
    <mergeCell ref="G83:I83"/>
    <mergeCell ref="J83:L83"/>
    <mergeCell ref="M83:O83"/>
    <mergeCell ref="P83:Y83"/>
    <mergeCell ref="G84:I84"/>
    <mergeCell ref="J84:L84"/>
    <mergeCell ref="M84:O84"/>
    <mergeCell ref="P84:Y84"/>
    <mergeCell ref="G82:I82"/>
    <mergeCell ref="J82:L82"/>
    <mergeCell ref="M82:O82"/>
    <mergeCell ref="P82:Y82"/>
    <mergeCell ref="G80:I80"/>
    <mergeCell ref="J80:L80"/>
    <mergeCell ref="M80:O80"/>
    <mergeCell ref="P80:Y80"/>
    <mergeCell ref="G81:I81"/>
    <mergeCell ref="J81:L81"/>
    <mergeCell ref="M81:O81"/>
    <mergeCell ref="G78:I78"/>
    <mergeCell ref="J78:L78"/>
    <mergeCell ref="M78:O78"/>
    <mergeCell ref="P78:Y78"/>
    <mergeCell ref="G79:I79"/>
    <mergeCell ref="J79:L79"/>
    <mergeCell ref="M79:O79"/>
    <mergeCell ref="P79:Y79"/>
    <mergeCell ref="G76:I76"/>
    <mergeCell ref="J76:L76"/>
    <mergeCell ref="M76:O76"/>
    <mergeCell ref="P76:Y76"/>
    <mergeCell ref="G77:I77"/>
    <mergeCell ref="J77:L77"/>
    <mergeCell ref="M77:O77"/>
    <mergeCell ref="P77:Y77"/>
    <mergeCell ref="B66:E66"/>
    <mergeCell ref="G75:I75"/>
    <mergeCell ref="J75:L75"/>
    <mergeCell ref="M75:O75"/>
    <mergeCell ref="P75:Y75"/>
    <mergeCell ref="G74:I74"/>
    <mergeCell ref="J74:L74"/>
    <mergeCell ref="M74:O74"/>
    <mergeCell ref="G73:I73"/>
    <mergeCell ref="J73:L73"/>
    <mergeCell ref="M73:O73"/>
    <mergeCell ref="P73:Y73"/>
    <mergeCell ref="G72:I72"/>
    <mergeCell ref="J72:L72"/>
    <mergeCell ref="M72:O72"/>
    <mergeCell ref="P72:Y72"/>
    <mergeCell ref="G71:I71"/>
    <mergeCell ref="J71:L71"/>
    <mergeCell ref="M71:O71"/>
    <mergeCell ref="P71:Y71"/>
    <mergeCell ref="G70:I70"/>
    <mergeCell ref="J70:L70"/>
    <mergeCell ref="M70:O70"/>
    <mergeCell ref="P70:Y70"/>
    <mergeCell ref="G69:I69"/>
    <mergeCell ref="J69:L69"/>
    <mergeCell ref="M69:O69"/>
    <mergeCell ref="P69:Y69"/>
    <mergeCell ref="G68:I68"/>
    <mergeCell ref="J68:L68"/>
    <mergeCell ref="M68:O68"/>
    <mergeCell ref="P68:Y68"/>
    <mergeCell ref="G66:Y66"/>
    <mergeCell ref="G62:J63"/>
    <mergeCell ref="K62:O63"/>
    <mergeCell ref="P62:S63"/>
    <mergeCell ref="T62:X63"/>
    <mergeCell ref="G61:H61"/>
    <mergeCell ref="I61:J61"/>
    <mergeCell ref="K61:O61"/>
    <mergeCell ref="P61:Q61"/>
    <mergeCell ref="R61:S61"/>
    <mergeCell ref="T61:X61"/>
    <mergeCell ref="G60:H60"/>
    <mergeCell ref="I60:J60"/>
    <mergeCell ref="K60:O60"/>
    <mergeCell ref="P60:Q60"/>
    <mergeCell ref="R60:S60"/>
    <mergeCell ref="T60:X60"/>
    <mergeCell ref="G59:H59"/>
    <mergeCell ref="I59:J59"/>
    <mergeCell ref="K59:O59"/>
    <mergeCell ref="P59:Q59"/>
    <mergeCell ref="R59:S59"/>
    <mergeCell ref="T59:X59"/>
    <mergeCell ref="G58:H58"/>
    <mergeCell ref="I58:J58"/>
    <mergeCell ref="K58:O58"/>
    <mergeCell ref="P58:Q58"/>
    <mergeCell ref="R58:S58"/>
    <mergeCell ref="T58:X58"/>
    <mergeCell ref="G57:H57"/>
    <mergeCell ref="I57:J57"/>
    <mergeCell ref="K57:O57"/>
    <mergeCell ref="P57:Q57"/>
    <mergeCell ref="R57:S57"/>
    <mergeCell ref="T57:X57"/>
    <mergeCell ref="G56:H56"/>
    <mergeCell ref="I56:J56"/>
    <mergeCell ref="K56:O56"/>
    <mergeCell ref="P56:Q56"/>
    <mergeCell ref="R56:S56"/>
    <mergeCell ref="T56:X56"/>
    <mergeCell ref="G55:H55"/>
    <mergeCell ref="I55:J55"/>
    <mergeCell ref="K55:O55"/>
    <mergeCell ref="P55:Q55"/>
    <mergeCell ref="R55:S55"/>
    <mergeCell ref="T55:X55"/>
    <mergeCell ref="G54:H54"/>
    <mergeCell ref="I54:J54"/>
    <mergeCell ref="K54:O54"/>
    <mergeCell ref="P54:Q54"/>
    <mergeCell ref="R54:S54"/>
    <mergeCell ref="T54:X54"/>
    <mergeCell ref="G53:H53"/>
    <mergeCell ref="I53:J53"/>
    <mergeCell ref="K53:O53"/>
    <mergeCell ref="P53:Q53"/>
    <mergeCell ref="R53:S53"/>
    <mergeCell ref="T53:X53"/>
    <mergeCell ref="G52:H52"/>
    <mergeCell ref="I52:J52"/>
    <mergeCell ref="K52:O52"/>
    <mergeCell ref="P52:Q52"/>
    <mergeCell ref="R52:S52"/>
    <mergeCell ref="T52:X52"/>
    <mergeCell ref="G51:H51"/>
    <mergeCell ref="I51:J51"/>
    <mergeCell ref="K51:O51"/>
    <mergeCell ref="P51:Q51"/>
    <mergeCell ref="R51:S51"/>
    <mergeCell ref="T51:X51"/>
    <mergeCell ref="G50:H50"/>
    <mergeCell ref="I50:J50"/>
    <mergeCell ref="K50:O50"/>
    <mergeCell ref="P50:Q50"/>
    <mergeCell ref="R50:S50"/>
    <mergeCell ref="T50:X50"/>
    <mergeCell ref="G49:H49"/>
    <mergeCell ref="I49:J49"/>
    <mergeCell ref="K49:O49"/>
    <mergeCell ref="P49:Q49"/>
    <mergeCell ref="R49:S49"/>
    <mergeCell ref="T49:X49"/>
    <mergeCell ref="G48:H48"/>
    <mergeCell ref="I48:J48"/>
    <mergeCell ref="K48:O48"/>
    <mergeCell ref="P48:Q48"/>
    <mergeCell ref="R48:S48"/>
    <mergeCell ref="T48:X48"/>
    <mergeCell ref="G47:H47"/>
    <mergeCell ref="I47:J47"/>
    <mergeCell ref="K47:O47"/>
    <mergeCell ref="P47:Q47"/>
    <mergeCell ref="R47:S47"/>
    <mergeCell ref="T47:X47"/>
    <mergeCell ref="G46:H46"/>
    <mergeCell ref="I46:J46"/>
    <mergeCell ref="K46:O46"/>
    <mergeCell ref="P46:Q46"/>
    <mergeCell ref="R46:S46"/>
    <mergeCell ref="T46:X46"/>
    <mergeCell ref="G45:H45"/>
    <mergeCell ref="I45:J45"/>
    <mergeCell ref="K45:O45"/>
    <mergeCell ref="P45:Q45"/>
    <mergeCell ref="R45:S45"/>
    <mergeCell ref="T45:X45"/>
    <mergeCell ref="G44:H44"/>
    <mergeCell ref="I44:J44"/>
    <mergeCell ref="K44:O44"/>
    <mergeCell ref="P44:Q44"/>
    <mergeCell ref="R44:S44"/>
    <mergeCell ref="T44:X44"/>
    <mergeCell ref="G43:H43"/>
    <mergeCell ref="I43:J43"/>
    <mergeCell ref="K43:O43"/>
    <mergeCell ref="P43:Q43"/>
    <mergeCell ref="R43:S43"/>
    <mergeCell ref="T43:X43"/>
    <mergeCell ref="G42:H42"/>
    <mergeCell ref="I42:J42"/>
    <mergeCell ref="K42:O42"/>
    <mergeCell ref="P42:Q42"/>
    <mergeCell ref="R42:S42"/>
    <mergeCell ref="T42:X42"/>
    <mergeCell ref="G41:H41"/>
    <mergeCell ref="I41:J41"/>
    <mergeCell ref="K41:O41"/>
    <mergeCell ref="P41:Q41"/>
    <mergeCell ref="R41:S41"/>
    <mergeCell ref="T41:X41"/>
    <mergeCell ref="G40:H40"/>
    <mergeCell ref="I40:J40"/>
    <mergeCell ref="K40:O40"/>
    <mergeCell ref="P40:Q40"/>
    <mergeCell ref="R40:S40"/>
    <mergeCell ref="T40:X40"/>
    <mergeCell ref="G39:H39"/>
    <mergeCell ref="I39:J39"/>
    <mergeCell ref="K39:O39"/>
    <mergeCell ref="P39:Q39"/>
    <mergeCell ref="R39:S39"/>
    <mergeCell ref="T39:X39"/>
    <mergeCell ref="B35:E35"/>
    <mergeCell ref="G35:Y35"/>
    <mergeCell ref="G38:H38"/>
    <mergeCell ref="I38:J38"/>
    <mergeCell ref="K38:O38"/>
    <mergeCell ref="P38:Q38"/>
    <mergeCell ref="R38:S38"/>
    <mergeCell ref="T38:X38"/>
    <mergeCell ref="G37:X37"/>
    <mergeCell ref="G27:O27"/>
    <mergeCell ref="G28:O28"/>
    <mergeCell ref="G29:O29"/>
    <mergeCell ref="B33:E33"/>
    <mergeCell ref="G33:Y33"/>
    <mergeCell ref="Q30:R30"/>
    <mergeCell ref="S30:T30"/>
    <mergeCell ref="U27:Y27"/>
    <mergeCell ref="U28:Y28"/>
    <mergeCell ref="U29:Y29"/>
    <mergeCell ref="U30:Y30"/>
    <mergeCell ref="Q27:R27"/>
    <mergeCell ref="S27:T27"/>
    <mergeCell ref="Q28:R28"/>
    <mergeCell ref="S28:T28"/>
    <mergeCell ref="Q29:R29"/>
    <mergeCell ref="S29:T29"/>
    <mergeCell ref="S25:T25"/>
    <mergeCell ref="S26:T26"/>
    <mergeCell ref="Q25:R25"/>
    <mergeCell ref="Q26:R26"/>
    <mergeCell ref="S17:T17"/>
    <mergeCell ref="S18:T18"/>
    <mergeCell ref="U22:Y22"/>
    <mergeCell ref="U23:Y23"/>
    <mergeCell ref="U24:Y24"/>
    <mergeCell ref="U25:Y25"/>
    <mergeCell ref="U26:Y26"/>
    <mergeCell ref="U17:Y17"/>
    <mergeCell ref="U18:Y18"/>
    <mergeCell ref="U19:Y19"/>
    <mergeCell ref="U20:Y20"/>
    <mergeCell ref="U21:Y21"/>
    <mergeCell ref="Q22:R22"/>
    <mergeCell ref="Q23:R23"/>
    <mergeCell ref="Q24:R24"/>
    <mergeCell ref="Q17:R17"/>
    <mergeCell ref="Q18:R18"/>
    <mergeCell ref="S19:T19"/>
    <mergeCell ref="S20:T20"/>
    <mergeCell ref="S21:T21"/>
    <mergeCell ref="H20:J20"/>
    <mergeCell ref="S22:T22"/>
    <mergeCell ref="S23:T23"/>
    <mergeCell ref="S24:T24"/>
    <mergeCell ref="Q19:R19"/>
    <mergeCell ref="Q20:R20"/>
    <mergeCell ref="Q21:R21"/>
    <mergeCell ref="Q13:Y13"/>
    <mergeCell ref="Q14:Y14"/>
    <mergeCell ref="Q16:R16"/>
    <mergeCell ref="S16:T16"/>
    <mergeCell ref="U16:Y16"/>
    <mergeCell ref="H17:J17"/>
    <mergeCell ref="H24:J24"/>
    <mergeCell ref="L17:O17"/>
    <mergeCell ref="L18:O18"/>
    <mergeCell ref="L19:O19"/>
    <mergeCell ref="L20:O20"/>
    <mergeCell ref="L21:O21"/>
    <mergeCell ref="L22:O22"/>
    <mergeCell ref="L23:O23"/>
    <mergeCell ref="L24:O24"/>
    <mergeCell ref="H21:J21"/>
    <mergeCell ref="H22:J22"/>
    <mergeCell ref="AB1:AD1"/>
    <mergeCell ref="AF1:AI1"/>
    <mergeCell ref="AB2:AI2"/>
    <mergeCell ref="B1:D1"/>
    <mergeCell ref="F1:R1"/>
    <mergeCell ref="T1:X1"/>
    <mergeCell ref="G13:O13"/>
    <mergeCell ref="G14:O14"/>
    <mergeCell ref="H16:J16"/>
    <mergeCell ref="G10:O10"/>
    <mergeCell ref="G11:O11"/>
    <mergeCell ref="G8:O8"/>
    <mergeCell ref="Q8:Y8"/>
    <mergeCell ref="Q10:Y10"/>
    <mergeCell ref="Q11:Y11"/>
    <mergeCell ref="L16:O16"/>
    <mergeCell ref="B6:E6"/>
    <mergeCell ref="G6:Y6"/>
    <mergeCell ref="B8:E8"/>
    <mergeCell ref="B4:E4"/>
    <mergeCell ref="G4:Y4"/>
    <mergeCell ref="B2:X2"/>
    <mergeCell ref="H23:J23"/>
    <mergeCell ref="H18:J18"/>
    <mergeCell ref="H19:J19"/>
    <mergeCell ref="K117:L117"/>
    <mergeCell ref="G117:H117"/>
    <mergeCell ref="G109:H109"/>
    <mergeCell ref="G110:H110"/>
    <mergeCell ref="G111:H111"/>
    <mergeCell ref="I110:J110"/>
    <mergeCell ref="I111:J111"/>
    <mergeCell ref="I109:J109"/>
    <mergeCell ref="G112:H112"/>
    <mergeCell ref="G113:H113"/>
    <mergeCell ref="G114:H114"/>
    <mergeCell ref="G115:H115"/>
    <mergeCell ref="G106:N106"/>
    <mergeCell ref="G107:N107"/>
    <mergeCell ref="G116:H116"/>
    <mergeCell ref="I116:J116"/>
    <mergeCell ref="M109:N109"/>
    <mergeCell ref="M110:N110"/>
    <mergeCell ref="M111:N111"/>
    <mergeCell ref="M116:N116"/>
    <mergeCell ref="K109:L109"/>
    <mergeCell ref="K112:L112"/>
    <mergeCell ref="K113:L113"/>
    <mergeCell ref="K114:L114"/>
    <mergeCell ref="K115:L115"/>
    <mergeCell ref="K116:L116"/>
    <mergeCell ref="G125:H125"/>
    <mergeCell ref="I125:J125"/>
    <mergeCell ref="K125:O125"/>
    <mergeCell ref="P125:Q125"/>
    <mergeCell ref="R125:S125"/>
    <mergeCell ref="T125:X125"/>
    <mergeCell ref="G123:H123"/>
    <mergeCell ref="I123:J123"/>
    <mergeCell ref="K123:O123"/>
    <mergeCell ref="P123:Q123"/>
    <mergeCell ref="R123:S123"/>
    <mergeCell ref="T123:X123"/>
    <mergeCell ref="G124:H124"/>
    <mergeCell ref="I124:J124"/>
    <mergeCell ref="K124:O124"/>
    <mergeCell ref="P124:Q124"/>
    <mergeCell ref="R124:S124"/>
    <mergeCell ref="T124:X124"/>
    <mergeCell ref="G126:H126"/>
    <mergeCell ref="I126:J126"/>
    <mergeCell ref="K126:O126"/>
    <mergeCell ref="P126:Q126"/>
    <mergeCell ref="R126:S126"/>
    <mergeCell ref="T126:X126"/>
    <mergeCell ref="G127:H127"/>
    <mergeCell ref="I127:J127"/>
    <mergeCell ref="K127:O127"/>
    <mergeCell ref="P127:Q127"/>
    <mergeCell ref="R127:S127"/>
    <mergeCell ref="T127:X127"/>
    <mergeCell ref="G128:H128"/>
    <mergeCell ref="I128:J128"/>
    <mergeCell ref="K128:O128"/>
    <mergeCell ref="P128:Q128"/>
    <mergeCell ref="R128:S128"/>
    <mergeCell ref="T128:X128"/>
    <mergeCell ref="G129:H129"/>
    <mergeCell ref="I129:J129"/>
    <mergeCell ref="K129:O129"/>
    <mergeCell ref="P129:Q129"/>
    <mergeCell ref="R129:S129"/>
    <mergeCell ref="T129:X129"/>
    <mergeCell ref="G132:H132"/>
    <mergeCell ref="I132:J132"/>
    <mergeCell ref="K132:O132"/>
    <mergeCell ref="P132:Q132"/>
    <mergeCell ref="R132:S132"/>
    <mergeCell ref="T132:X132"/>
    <mergeCell ref="G130:H130"/>
    <mergeCell ref="I130:J130"/>
    <mergeCell ref="K130:O130"/>
    <mergeCell ref="P130:Q130"/>
    <mergeCell ref="R130:S130"/>
    <mergeCell ref="T130:X130"/>
    <mergeCell ref="G131:H131"/>
    <mergeCell ref="I131:J131"/>
    <mergeCell ref="K131:O131"/>
    <mergeCell ref="P131:Q131"/>
    <mergeCell ref="R131:S131"/>
    <mergeCell ref="T131:X131"/>
    <mergeCell ref="G133:H133"/>
    <mergeCell ref="I133:J133"/>
    <mergeCell ref="K133:O133"/>
    <mergeCell ref="P133:Q133"/>
    <mergeCell ref="R133:S133"/>
    <mergeCell ref="T133:X133"/>
    <mergeCell ref="G134:H134"/>
    <mergeCell ref="I134:J134"/>
    <mergeCell ref="K134:O134"/>
    <mergeCell ref="P134:Q134"/>
    <mergeCell ref="R134:S134"/>
    <mergeCell ref="T134:X134"/>
    <mergeCell ref="G135:H135"/>
    <mergeCell ref="I135:J135"/>
    <mergeCell ref="K135:O135"/>
    <mergeCell ref="P135:Q135"/>
    <mergeCell ref="R135:S135"/>
    <mergeCell ref="T135:X135"/>
    <mergeCell ref="G136:H136"/>
    <mergeCell ref="I136:J136"/>
    <mergeCell ref="K136:O136"/>
    <mergeCell ref="P136:Q136"/>
    <mergeCell ref="R136:S136"/>
    <mergeCell ref="T136:X136"/>
    <mergeCell ref="G137:H137"/>
    <mergeCell ref="I137:J137"/>
    <mergeCell ref="K137:O137"/>
    <mergeCell ref="P137:Q137"/>
    <mergeCell ref="R137:S137"/>
    <mergeCell ref="T137:X137"/>
    <mergeCell ref="G138:H138"/>
    <mergeCell ref="I138:J138"/>
    <mergeCell ref="K138:O138"/>
    <mergeCell ref="P138:Q138"/>
    <mergeCell ref="R138:S138"/>
    <mergeCell ref="T138:X138"/>
    <mergeCell ref="K139:O139"/>
    <mergeCell ref="P139:Q139"/>
    <mergeCell ref="R139:S139"/>
    <mergeCell ref="T139:X139"/>
    <mergeCell ref="G140:H140"/>
    <mergeCell ref="I140:J140"/>
    <mergeCell ref="K140:O140"/>
    <mergeCell ref="P140:Q140"/>
    <mergeCell ref="R140:S140"/>
    <mergeCell ref="T140:X140"/>
    <mergeCell ref="D130:E130"/>
    <mergeCell ref="B146:E146"/>
    <mergeCell ref="G146:Y146"/>
    <mergeCell ref="B148:E148"/>
    <mergeCell ref="G148:O148"/>
    <mergeCell ref="G149:H149"/>
    <mergeCell ref="I149:J149"/>
    <mergeCell ref="K149:O150"/>
    <mergeCell ref="G150:H150"/>
    <mergeCell ref="I150:J150"/>
    <mergeCell ref="Q150:X150"/>
    <mergeCell ref="Q148:X148"/>
    <mergeCell ref="G141:H141"/>
    <mergeCell ref="I141:J141"/>
    <mergeCell ref="K141:O141"/>
    <mergeCell ref="P141:Q141"/>
    <mergeCell ref="R141:S141"/>
    <mergeCell ref="T141:X141"/>
    <mergeCell ref="G142:J143"/>
    <mergeCell ref="K142:O143"/>
    <mergeCell ref="P142:S143"/>
    <mergeCell ref="T142:X143"/>
    <mergeCell ref="G139:H139"/>
    <mergeCell ref="I139:J139"/>
    <mergeCell ref="G151:H151"/>
    <mergeCell ref="I151:J151"/>
    <mergeCell ref="K151:O151"/>
    <mergeCell ref="G152:H152"/>
    <mergeCell ref="I152:J152"/>
    <mergeCell ref="K152:O152"/>
    <mergeCell ref="G153:H153"/>
    <mergeCell ref="I153:J153"/>
    <mergeCell ref="K153:O153"/>
    <mergeCell ref="G161:H161"/>
    <mergeCell ref="I161:J161"/>
    <mergeCell ref="K161:O161"/>
    <mergeCell ref="G162:H162"/>
    <mergeCell ref="I162:J162"/>
    <mergeCell ref="K162:O162"/>
    <mergeCell ref="G154:H154"/>
    <mergeCell ref="I154:J154"/>
    <mergeCell ref="K154:O154"/>
    <mergeCell ref="G155:H155"/>
    <mergeCell ref="I155:J155"/>
    <mergeCell ref="K155:O155"/>
    <mergeCell ref="G156:H156"/>
    <mergeCell ref="I156:J156"/>
    <mergeCell ref="K156:O156"/>
    <mergeCell ref="G163:H163"/>
    <mergeCell ref="I163:J163"/>
    <mergeCell ref="K163:O163"/>
    <mergeCell ref="G167:H167"/>
    <mergeCell ref="I167:J167"/>
    <mergeCell ref="K167:O167"/>
    <mergeCell ref="G168:H168"/>
    <mergeCell ref="I168:J168"/>
    <mergeCell ref="K168:O168"/>
    <mergeCell ref="G169:H169"/>
    <mergeCell ref="I169:J169"/>
    <mergeCell ref="K169:O169"/>
    <mergeCell ref="G157:H157"/>
    <mergeCell ref="I157:J157"/>
    <mergeCell ref="K157:O157"/>
    <mergeCell ref="G158:H158"/>
    <mergeCell ref="I158:J158"/>
    <mergeCell ref="K158:O158"/>
    <mergeCell ref="G159:H159"/>
    <mergeCell ref="I159:J159"/>
    <mergeCell ref="K159:O159"/>
    <mergeCell ref="G160:H160"/>
    <mergeCell ref="I160:J160"/>
    <mergeCell ref="K160:O160"/>
    <mergeCell ref="G164:H164"/>
    <mergeCell ref="I164:J164"/>
    <mergeCell ref="K164:O164"/>
    <mergeCell ref="G165:H165"/>
    <mergeCell ref="I165:J165"/>
    <mergeCell ref="K165:O165"/>
    <mergeCell ref="G166:H166"/>
    <mergeCell ref="I166:J166"/>
    <mergeCell ref="K166:O166"/>
    <mergeCell ref="Q151:X151"/>
    <mergeCell ref="Q153:R153"/>
    <mergeCell ref="S153:T153"/>
    <mergeCell ref="U153:V153"/>
    <mergeCell ref="W153:X153"/>
    <mergeCell ref="Q154:R154"/>
    <mergeCell ref="S154:T154"/>
    <mergeCell ref="U154:V154"/>
    <mergeCell ref="W154:X154"/>
    <mergeCell ref="Q159:R159"/>
    <mergeCell ref="U159:V159"/>
    <mergeCell ref="Q160:R160"/>
    <mergeCell ref="S160:T160"/>
    <mergeCell ref="U160:V160"/>
    <mergeCell ref="W160:X160"/>
    <mergeCell ref="Q161:R161"/>
    <mergeCell ref="U161:V161"/>
    <mergeCell ref="Q155:R155"/>
    <mergeCell ref="S155:T155"/>
    <mergeCell ref="U155:V155"/>
    <mergeCell ref="W155:X155"/>
    <mergeCell ref="Q156:R156"/>
    <mergeCell ref="U156:V156"/>
    <mergeCell ref="Q157:R157"/>
    <mergeCell ref="U157:V157"/>
    <mergeCell ref="Q158:R158"/>
    <mergeCell ref="U158:V158"/>
    <mergeCell ref="G173:H173"/>
    <mergeCell ref="I173:J173"/>
    <mergeCell ref="K173:O173"/>
    <mergeCell ref="P173:Q173"/>
    <mergeCell ref="R173:S173"/>
    <mergeCell ref="T173:X173"/>
    <mergeCell ref="G174:H174"/>
    <mergeCell ref="I174:J174"/>
    <mergeCell ref="K174:O174"/>
    <mergeCell ref="P174:Q174"/>
    <mergeCell ref="R174:S174"/>
    <mergeCell ref="T174:X174"/>
    <mergeCell ref="G175:H175"/>
    <mergeCell ref="I175:J175"/>
    <mergeCell ref="K175:O175"/>
    <mergeCell ref="P175:Q175"/>
    <mergeCell ref="R175:S175"/>
    <mergeCell ref="T175:X175"/>
    <mergeCell ref="G176:H176"/>
    <mergeCell ref="I176:J176"/>
    <mergeCell ref="K176:O176"/>
    <mergeCell ref="P176:Q176"/>
    <mergeCell ref="R176:S176"/>
    <mergeCell ref="T176:X176"/>
    <mergeCell ref="G177:H177"/>
    <mergeCell ref="I177:J177"/>
    <mergeCell ref="K177:O177"/>
    <mergeCell ref="P177:Q177"/>
    <mergeCell ref="R177:S177"/>
    <mergeCell ref="T177:X177"/>
    <mergeCell ref="G178:H178"/>
    <mergeCell ref="I178:J178"/>
    <mergeCell ref="K178:O178"/>
    <mergeCell ref="P178:Q178"/>
    <mergeCell ref="R178:S178"/>
    <mergeCell ref="T178:X178"/>
    <mergeCell ref="G179:H179"/>
    <mergeCell ref="I179:J179"/>
    <mergeCell ref="K179:O179"/>
    <mergeCell ref="P179:Q179"/>
    <mergeCell ref="R179:S179"/>
    <mergeCell ref="T179:X179"/>
    <mergeCell ref="G180:H180"/>
    <mergeCell ref="I180:J180"/>
    <mergeCell ref="K180:O180"/>
    <mergeCell ref="P180:Q180"/>
    <mergeCell ref="R180:S180"/>
    <mergeCell ref="T180:X180"/>
    <mergeCell ref="G181:H181"/>
    <mergeCell ref="I181:J181"/>
    <mergeCell ref="K181:O181"/>
    <mergeCell ref="P181:Q181"/>
    <mergeCell ref="R181:S181"/>
    <mergeCell ref="T181:X181"/>
    <mergeCell ref="G182:H182"/>
    <mergeCell ref="I182:J182"/>
    <mergeCell ref="K182:O182"/>
    <mergeCell ref="P182:Q182"/>
    <mergeCell ref="R182:S182"/>
    <mergeCell ref="T182:X182"/>
    <mergeCell ref="G183:H183"/>
    <mergeCell ref="I183:J183"/>
    <mergeCell ref="K183:O183"/>
    <mergeCell ref="P183:Q183"/>
    <mergeCell ref="R183:S183"/>
    <mergeCell ref="T183:X183"/>
    <mergeCell ref="G184:H184"/>
    <mergeCell ref="I184:J184"/>
    <mergeCell ref="K184:O184"/>
    <mergeCell ref="P184:Q184"/>
    <mergeCell ref="R184:S184"/>
    <mergeCell ref="T184:X184"/>
    <mergeCell ref="G185:H185"/>
    <mergeCell ref="I185:J185"/>
    <mergeCell ref="K185:O185"/>
    <mergeCell ref="P185:Q185"/>
    <mergeCell ref="R185:S185"/>
    <mergeCell ref="T185:X185"/>
    <mergeCell ref="G186:H186"/>
    <mergeCell ref="I186:J186"/>
    <mergeCell ref="K186:O186"/>
    <mergeCell ref="P186:Q186"/>
    <mergeCell ref="R186:S186"/>
    <mergeCell ref="T186:X186"/>
    <mergeCell ref="G187:H187"/>
    <mergeCell ref="I187:J187"/>
    <mergeCell ref="K187:O187"/>
    <mergeCell ref="P187:Q187"/>
    <mergeCell ref="R187:S187"/>
    <mergeCell ref="T187:X187"/>
    <mergeCell ref="G188:H188"/>
    <mergeCell ref="I188:J188"/>
    <mergeCell ref="K188:O188"/>
    <mergeCell ref="P188:Q188"/>
    <mergeCell ref="R188:S188"/>
    <mergeCell ref="T188:X188"/>
    <mergeCell ref="P189:Q189"/>
    <mergeCell ref="R189:S189"/>
    <mergeCell ref="T189:X189"/>
    <mergeCell ref="G190:H190"/>
    <mergeCell ref="I190:J190"/>
    <mergeCell ref="K190:O190"/>
    <mergeCell ref="P190:Q190"/>
    <mergeCell ref="R190:S190"/>
    <mergeCell ref="T190:X190"/>
    <mergeCell ref="G196:H196"/>
    <mergeCell ref="I196:J196"/>
    <mergeCell ref="K196:O196"/>
    <mergeCell ref="P196:Q196"/>
    <mergeCell ref="R196:S196"/>
    <mergeCell ref="T196:X196"/>
    <mergeCell ref="G193:H193"/>
    <mergeCell ref="I193:J193"/>
    <mergeCell ref="K193:O193"/>
    <mergeCell ref="P193:Q193"/>
    <mergeCell ref="R193:S193"/>
    <mergeCell ref="T193:X193"/>
    <mergeCell ref="G194:H194"/>
    <mergeCell ref="I194:J194"/>
    <mergeCell ref="K194:O194"/>
    <mergeCell ref="P194:Q194"/>
    <mergeCell ref="R194:S194"/>
    <mergeCell ref="T194:X194"/>
    <mergeCell ref="B172:E172"/>
    <mergeCell ref="M171:T171"/>
    <mergeCell ref="M172:T172"/>
    <mergeCell ref="G195:H195"/>
    <mergeCell ref="I195:J195"/>
    <mergeCell ref="K195:O195"/>
    <mergeCell ref="P195:Q195"/>
    <mergeCell ref="R195:S195"/>
    <mergeCell ref="T195:X195"/>
    <mergeCell ref="G191:H191"/>
    <mergeCell ref="I191:J191"/>
    <mergeCell ref="K191:O191"/>
    <mergeCell ref="P191:Q191"/>
    <mergeCell ref="R191:S191"/>
    <mergeCell ref="T191:X191"/>
    <mergeCell ref="G192:H192"/>
    <mergeCell ref="I192:J192"/>
    <mergeCell ref="K192:O192"/>
    <mergeCell ref="P192:Q192"/>
    <mergeCell ref="R192:S192"/>
    <mergeCell ref="T192:X192"/>
    <mergeCell ref="G189:H189"/>
    <mergeCell ref="I189:J189"/>
    <mergeCell ref="K189:O189"/>
    <mergeCell ref="B200:E200"/>
    <mergeCell ref="G200:X200"/>
    <mergeCell ref="G201:X201"/>
    <mergeCell ref="B204:E204"/>
    <mergeCell ref="G204:I204"/>
    <mergeCell ref="J204:L204"/>
    <mergeCell ref="M204:Q204"/>
    <mergeCell ref="G197:J198"/>
    <mergeCell ref="K197:O198"/>
    <mergeCell ref="P197:S198"/>
    <mergeCell ref="T197:X198"/>
    <mergeCell ref="G205:I205"/>
    <mergeCell ref="J205:L205"/>
    <mergeCell ref="M205:Q205"/>
    <mergeCell ref="G207:I207"/>
    <mergeCell ref="J207:L207"/>
    <mergeCell ref="M207:Q207"/>
    <mergeCell ref="G208:Q208"/>
    <mergeCell ref="G206:I206"/>
    <mergeCell ref="J206:L206"/>
    <mergeCell ref="M206:Q206"/>
    <mergeCell ref="B210:E210"/>
    <mergeCell ref="G210:I210"/>
    <mergeCell ref="J210:L210"/>
    <mergeCell ref="M210:Q210"/>
    <mergeCell ref="G211:I211"/>
    <mergeCell ref="J211:L211"/>
    <mergeCell ref="M211:Q211"/>
    <mergeCell ref="G212:I212"/>
    <mergeCell ref="J212:L212"/>
    <mergeCell ref="M212:Q212"/>
    <mergeCell ref="G219:Q219"/>
    <mergeCell ref="S217:Y219"/>
    <mergeCell ref="G213:I213"/>
    <mergeCell ref="J213:L213"/>
    <mergeCell ref="M213:Q213"/>
    <mergeCell ref="G214:Q214"/>
    <mergeCell ref="B216:E216"/>
    <mergeCell ref="G217:I217"/>
    <mergeCell ref="J217:L217"/>
    <mergeCell ref="M217:Q217"/>
    <mergeCell ref="G218:I218"/>
    <mergeCell ref="J218:L218"/>
    <mergeCell ref="M218:Q218"/>
  </mergeCells>
  <hyperlinks>
    <hyperlink ref="Y2" location="الفهرس!A1" display="عودة" xr:uid="{00000000-0004-0000-0400-000000000000}"/>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Y330"/>
  <sheetViews>
    <sheetView rightToLeft="1" topLeftCell="A4" zoomScaleNormal="100" workbookViewId="0">
      <selection activeCell="F1" sqref="F1:R1"/>
    </sheetView>
  </sheetViews>
  <sheetFormatPr defaultColWidth="9.125" defaultRowHeight="15.75" x14ac:dyDescent="0.2"/>
  <cols>
    <col min="1" max="1" width="3.75" style="26" customWidth="1"/>
    <col min="2" max="5" width="7.75" style="26" customWidth="1"/>
    <col min="6" max="6" width="3.75" style="26" customWidth="1"/>
    <col min="7" max="24" width="7.75" style="26" customWidth="1"/>
    <col min="25" max="16384" width="9.125" style="26"/>
  </cols>
  <sheetData>
    <row r="1" spans="2:25" ht="21" customHeight="1" thickBot="1" x14ac:dyDescent="0.25">
      <c r="B1" s="82"/>
      <c r="C1" s="82"/>
      <c r="D1" s="82"/>
      <c r="F1" s="98"/>
      <c r="G1" s="98"/>
      <c r="H1" s="98"/>
      <c r="I1" s="98"/>
      <c r="J1" s="98"/>
      <c r="K1" s="98"/>
      <c r="L1" s="98"/>
      <c r="M1" s="98"/>
      <c r="N1" s="98"/>
      <c r="O1" s="98"/>
      <c r="P1" s="98"/>
      <c r="Q1" s="98"/>
      <c r="R1" s="98"/>
      <c r="T1" s="81"/>
      <c r="U1" s="81"/>
      <c r="V1" s="81"/>
      <c r="W1" s="81"/>
      <c r="X1" s="81"/>
    </row>
    <row r="2" spans="2:25" ht="21" customHeight="1" thickBot="1" x14ac:dyDescent="0.25">
      <c r="B2" s="117" t="s">
        <v>4</v>
      </c>
      <c r="C2" s="118"/>
      <c r="D2" s="118"/>
      <c r="E2" s="118"/>
      <c r="F2" s="118"/>
      <c r="G2" s="118"/>
      <c r="H2" s="118"/>
      <c r="I2" s="118"/>
      <c r="J2" s="118"/>
      <c r="K2" s="118"/>
      <c r="L2" s="118"/>
      <c r="M2" s="118"/>
      <c r="N2" s="118"/>
      <c r="O2" s="118"/>
      <c r="P2" s="118"/>
      <c r="Q2" s="118"/>
      <c r="R2" s="118"/>
      <c r="S2" s="118"/>
      <c r="T2" s="118"/>
      <c r="U2" s="118"/>
      <c r="V2" s="118"/>
      <c r="W2" s="118"/>
      <c r="X2" s="119"/>
      <c r="Y2" s="3" t="s">
        <v>102</v>
      </c>
    </row>
    <row r="3" spans="2:25" ht="21" customHeight="1" thickBot="1" x14ac:dyDescent="0.25"/>
    <row r="4" spans="2:25" ht="21" customHeight="1" thickBot="1" x14ac:dyDescent="0.25">
      <c r="B4" s="120" t="s">
        <v>442</v>
      </c>
      <c r="C4" s="121"/>
      <c r="D4" s="121"/>
      <c r="E4" s="122"/>
    </row>
    <row r="5" spans="2:25" ht="21" customHeight="1" thickBot="1" x14ac:dyDescent="0.25"/>
    <row r="6" spans="2:25" ht="21" customHeight="1" thickBot="1" x14ac:dyDescent="0.25">
      <c r="B6" s="120" t="s">
        <v>443</v>
      </c>
      <c r="C6" s="121"/>
      <c r="D6" s="121"/>
      <c r="E6" s="122"/>
    </row>
    <row r="7" spans="2:25" ht="21" customHeight="1" thickBot="1" x14ac:dyDescent="0.25"/>
    <row r="8" spans="2:25" ht="21" customHeight="1" thickBot="1" x14ac:dyDescent="0.25">
      <c r="B8" s="120" t="s">
        <v>27</v>
      </c>
      <c r="C8" s="121"/>
      <c r="D8" s="121"/>
      <c r="E8" s="122"/>
      <c r="G8" s="126" t="s">
        <v>444</v>
      </c>
      <c r="H8" s="127"/>
      <c r="I8" s="127"/>
      <c r="J8" s="127"/>
      <c r="K8" s="127"/>
      <c r="L8" s="127"/>
      <c r="M8" s="127"/>
      <c r="N8" s="127"/>
      <c r="O8" s="127"/>
      <c r="P8" s="127"/>
      <c r="Q8" s="127"/>
      <c r="R8" s="127"/>
      <c r="S8" s="127"/>
      <c r="T8" s="127"/>
      <c r="U8" s="127"/>
      <c r="V8" s="127"/>
      <c r="W8" s="127"/>
      <c r="X8" s="127"/>
      <c r="Y8" s="128"/>
    </row>
    <row r="9" spans="2:25" ht="21" customHeight="1" x14ac:dyDescent="0.2">
      <c r="G9" s="488" t="s">
        <v>445</v>
      </c>
      <c r="H9" s="489"/>
      <c r="I9" s="489"/>
      <c r="J9" s="489"/>
      <c r="K9" s="489"/>
      <c r="L9" s="489"/>
      <c r="M9" s="489"/>
      <c r="N9" s="489"/>
      <c r="O9" s="489"/>
      <c r="P9" s="489"/>
      <c r="Q9" s="489"/>
      <c r="R9" s="489"/>
      <c r="S9" s="489"/>
      <c r="T9" s="489"/>
      <c r="U9" s="489"/>
      <c r="V9" s="489"/>
      <c r="W9" s="489"/>
      <c r="X9" s="489"/>
      <c r="Y9" s="490"/>
    </row>
    <row r="10" spans="2:25" ht="21" customHeight="1" thickBot="1" x14ac:dyDescent="0.25">
      <c r="G10" s="129" t="s">
        <v>446</v>
      </c>
      <c r="H10" s="130"/>
      <c r="I10" s="130"/>
      <c r="J10" s="130"/>
      <c r="K10" s="130"/>
      <c r="L10" s="130"/>
      <c r="M10" s="130"/>
      <c r="N10" s="130"/>
      <c r="O10" s="130"/>
      <c r="P10" s="130"/>
      <c r="Q10" s="130"/>
      <c r="R10" s="130"/>
      <c r="S10" s="130"/>
      <c r="T10" s="130"/>
      <c r="U10" s="130"/>
      <c r="V10" s="130"/>
      <c r="W10" s="130"/>
      <c r="X10" s="130"/>
      <c r="Y10" s="131"/>
    </row>
    <row r="11" spans="2:25" ht="21" customHeight="1" thickBot="1" x14ac:dyDescent="0.25"/>
    <row r="12" spans="2:25" ht="21" customHeight="1" thickBot="1" x14ac:dyDescent="0.25">
      <c r="B12" s="108" t="s">
        <v>200</v>
      </c>
      <c r="C12" s="109"/>
      <c r="D12" s="109"/>
      <c r="E12" s="110"/>
      <c r="G12" s="123" t="s">
        <v>447</v>
      </c>
      <c r="H12" s="124"/>
      <c r="I12" s="124"/>
      <c r="J12" s="124"/>
      <c r="K12" s="124"/>
      <c r="L12" s="124"/>
      <c r="M12" s="124"/>
      <c r="N12" s="124"/>
      <c r="O12" s="124"/>
      <c r="P12" s="124"/>
      <c r="Q12" s="124"/>
      <c r="R12" s="124"/>
      <c r="S12" s="124"/>
      <c r="T12" s="124"/>
      <c r="U12" s="124"/>
      <c r="V12" s="124"/>
      <c r="W12" s="124"/>
      <c r="X12" s="124"/>
      <c r="Y12" s="125"/>
    </row>
    <row r="13" spans="2:25" ht="21" customHeight="1" thickBot="1" x14ac:dyDescent="0.25">
      <c r="G13" s="123" t="s">
        <v>448</v>
      </c>
      <c r="H13" s="124"/>
      <c r="I13" s="124"/>
      <c r="J13" s="124"/>
      <c r="K13" s="124"/>
      <c r="L13" s="124"/>
      <c r="M13" s="124"/>
      <c r="N13" s="124"/>
      <c r="O13" s="124"/>
      <c r="P13" s="124"/>
      <c r="Q13" s="124"/>
      <c r="R13" s="124"/>
      <c r="S13" s="124"/>
      <c r="T13" s="124"/>
      <c r="U13" s="124"/>
      <c r="V13" s="124"/>
      <c r="W13" s="124"/>
      <c r="X13" s="124"/>
      <c r="Y13" s="125"/>
    </row>
    <row r="14" spans="2:25" ht="21" customHeight="1" thickBot="1" x14ac:dyDescent="0.25"/>
    <row r="15" spans="2:25" ht="21" customHeight="1" thickBot="1" x14ac:dyDescent="0.25">
      <c r="G15" s="272" t="s">
        <v>277</v>
      </c>
      <c r="H15" s="273"/>
      <c r="I15" s="273"/>
      <c r="J15" s="273" t="s">
        <v>278</v>
      </c>
      <c r="K15" s="273"/>
      <c r="L15" s="273"/>
      <c r="M15" s="273" t="s">
        <v>279</v>
      </c>
      <c r="N15" s="273"/>
      <c r="O15" s="273"/>
      <c r="P15" s="273"/>
      <c r="Q15" s="273"/>
    </row>
    <row r="16" spans="2:25" ht="21" customHeight="1" x14ac:dyDescent="0.2">
      <c r="G16" s="260">
        <v>20000</v>
      </c>
      <c r="H16" s="154"/>
      <c r="I16" s="154"/>
      <c r="J16" s="154"/>
      <c r="K16" s="154"/>
      <c r="L16" s="154"/>
      <c r="M16" s="174" t="s">
        <v>449</v>
      </c>
      <c r="N16" s="174"/>
      <c r="O16" s="174"/>
      <c r="P16" s="174"/>
      <c r="Q16" s="174"/>
    </row>
    <row r="17" spans="7:25" ht="21" customHeight="1" x14ac:dyDescent="0.2">
      <c r="G17" s="257"/>
      <c r="H17" s="258"/>
      <c r="I17" s="258"/>
      <c r="J17" s="258">
        <f>G16</f>
        <v>20000</v>
      </c>
      <c r="K17" s="258"/>
      <c r="L17" s="258"/>
      <c r="M17" s="491" t="s">
        <v>450</v>
      </c>
      <c r="N17" s="491"/>
      <c r="O17" s="491"/>
      <c r="P17" s="491"/>
      <c r="Q17" s="491"/>
    </row>
    <row r="18" spans="7:25" ht="21" customHeight="1" thickBot="1" x14ac:dyDescent="0.25"/>
    <row r="19" spans="7:25" ht="21" customHeight="1" thickBot="1" x14ac:dyDescent="0.25">
      <c r="G19" s="123" t="s">
        <v>451</v>
      </c>
      <c r="H19" s="124"/>
      <c r="I19" s="124"/>
      <c r="J19" s="124"/>
      <c r="K19" s="124"/>
      <c r="L19" s="124"/>
      <c r="M19" s="124"/>
      <c r="N19" s="124"/>
      <c r="O19" s="124"/>
      <c r="P19" s="124"/>
      <c r="Q19" s="124"/>
      <c r="R19" s="124"/>
      <c r="S19" s="124"/>
      <c r="T19" s="124"/>
      <c r="U19" s="124"/>
      <c r="V19" s="124"/>
      <c r="W19" s="124"/>
      <c r="X19" s="124"/>
      <c r="Y19" s="125"/>
    </row>
    <row r="20" spans="7:25" ht="21" customHeight="1" x14ac:dyDescent="0.2"/>
    <row r="21" spans="7:25" ht="21" customHeight="1" thickBot="1" x14ac:dyDescent="0.25">
      <c r="G21" s="237" t="s">
        <v>217</v>
      </c>
      <c r="H21" s="237"/>
      <c r="I21" s="237"/>
      <c r="J21" s="237"/>
      <c r="K21" s="237"/>
      <c r="L21" s="237"/>
      <c r="M21" s="237" t="s">
        <v>452</v>
      </c>
      <c r="N21" s="237"/>
      <c r="O21" s="237"/>
      <c r="P21" s="237"/>
      <c r="Q21" s="237"/>
      <c r="R21" s="237"/>
      <c r="S21" s="237"/>
      <c r="T21" s="237" t="s">
        <v>213</v>
      </c>
      <c r="U21" s="237"/>
      <c r="V21" s="237"/>
      <c r="W21" s="237"/>
      <c r="X21" s="237"/>
    </row>
    <row r="22" spans="7:25" ht="21" customHeight="1" thickTop="1" thickBot="1" x14ac:dyDescent="0.25">
      <c r="G22" s="238" t="s">
        <v>301</v>
      </c>
      <c r="H22" s="239"/>
      <c r="I22" s="241" t="s">
        <v>279</v>
      </c>
      <c r="J22" s="242"/>
      <c r="K22" s="243"/>
      <c r="L22" s="241" t="s">
        <v>302</v>
      </c>
      <c r="M22" s="243"/>
      <c r="N22" s="238" t="s">
        <v>215</v>
      </c>
      <c r="O22" s="244"/>
      <c r="P22" s="245" t="s">
        <v>301</v>
      </c>
      <c r="Q22" s="239"/>
      <c r="R22" s="238" t="s">
        <v>279</v>
      </c>
      <c r="S22" s="246"/>
      <c r="T22" s="239"/>
      <c r="U22" s="238" t="s">
        <v>302</v>
      </c>
      <c r="V22" s="239"/>
      <c r="W22" s="238" t="s">
        <v>215</v>
      </c>
      <c r="X22" s="239"/>
    </row>
    <row r="23" spans="7:25" ht="21" customHeight="1" thickTop="1" x14ac:dyDescent="0.2">
      <c r="G23" s="220">
        <v>220000</v>
      </c>
      <c r="H23" s="183"/>
      <c r="I23" s="229" t="s">
        <v>453</v>
      </c>
      <c r="J23" s="230"/>
      <c r="K23" s="231"/>
      <c r="L23" s="232"/>
      <c r="M23" s="203"/>
      <c r="N23" s="236" t="s">
        <v>339</v>
      </c>
      <c r="O23" s="240"/>
      <c r="P23" s="220"/>
      <c r="Q23" s="183"/>
      <c r="R23" s="233"/>
      <c r="S23" s="234"/>
      <c r="T23" s="235"/>
      <c r="U23" s="232"/>
      <c r="V23" s="203"/>
      <c r="W23" s="236"/>
      <c r="X23" s="203"/>
    </row>
    <row r="24" spans="7:25" ht="21" customHeight="1" x14ac:dyDescent="0.2">
      <c r="G24" s="220">
        <f>P26-G23</f>
        <v>20000</v>
      </c>
      <c r="H24" s="183"/>
      <c r="I24" s="492" t="s">
        <v>454</v>
      </c>
      <c r="J24" s="112"/>
      <c r="K24" s="493"/>
      <c r="L24" s="232"/>
      <c r="M24" s="203"/>
      <c r="N24" s="236" t="s">
        <v>339</v>
      </c>
      <c r="O24" s="240"/>
      <c r="P24" s="220"/>
      <c r="Q24" s="183"/>
      <c r="R24" s="233"/>
      <c r="S24" s="234"/>
      <c r="T24" s="235"/>
      <c r="U24" s="232"/>
      <c r="V24" s="203"/>
      <c r="W24" s="232"/>
      <c r="X24" s="203"/>
    </row>
    <row r="25" spans="7:25" ht="21" customHeight="1" x14ac:dyDescent="0.2">
      <c r="G25" s="220"/>
      <c r="H25" s="183"/>
      <c r="I25" s="233" t="s">
        <v>455</v>
      </c>
      <c r="J25" s="234"/>
      <c r="K25" s="235"/>
      <c r="L25" s="232"/>
      <c r="M25" s="203"/>
      <c r="N25" s="232"/>
      <c r="O25" s="240"/>
      <c r="P25" s="220"/>
      <c r="Q25" s="183"/>
      <c r="R25" s="233"/>
      <c r="S25" s="234"/>
      <c r="T25" s="235"/>
      <c r="U25" s="232"/>
      <c r="V25" s="203"/>
      <c r="W25" s="232"/>
      <c r="X25" s="203"/>
    </row>
    <row r="26" spans="7:25" ht="21" customHeight="1" thickBot="1" x14ac:dyDescent="0.25">
      <c r="G26" s="220"/>
      <c r="H26" s="183"/>
      <c r="I26" s="233"/>
      <c r="J26" s="234"/>
      <c r="K26" s="235"/>
      <c r="L26" s="232"/>
      <c r="M26" s="203"/>
      <c r="N26" s="232"/>
      <c r="O26" s="240"/>
      <c r="P26" s="220">
        <v>240000</v>
      </c>
      <c r="Q26" s="183"/>
      <c r="R26" s="223" t="s">
        <v>338</v>
      </c>
      <c r="S26" s="224"/>
      <c r="T26" s="225"/>
      <c r="U26" s="232"/>
      <c r="V26" s="203"/>
      <c r="W26" s="236" t="s">
        <v>339</v>
      </c>
      <c r="X26" s="203"/>
    </row>
    <row r="27" spans="7:25" ht="21" customHeight="1" x14ac:dyDescent="0.2"/>
    <row r="28" spans="7:25" ht="21" customHeight="1" thickBot="1" x14ac:dyDescent="0.25">
      <c r="G28" s="237" t="s">
        <v>217</v>
      </c>
      <c r="H28" s="237"/>
      <c r="I28" s="237"/>
      <c r="J28" s="237"/>
      <c r="K28" s="237"/>
      <c r="L28" s="237"/>
      <c r="M28" s="237" t="s">
        <v>456</v>
      </c>
      <c r="N28" s="237"/>
      <c r="O28" s="237"/>
      <c r="P28" s="237"/>
      <c r="Q28" s="237"/>
      <c r="R28" s="237"/>
      <c r="S28" s="237"/>
      <c r="T28" s="237" t="s">
        <v>213</v>
      </c>
      <c r="U28" s="237"/>
      <c r="V28" s="237"/>
      <c r="W28" s="237"/>
      <c r="X28" s="237"/>
    </row>
    <row r="29" spans="7:25" ht="21" customHeight="1" thickTop="1" thickBot="1" x14ac:dyDescent="0.25">
      <c r="G29" s="238" t="s">
        <v>301</v>
      </c>
      <c r="H29" s="239"/>
      <c r="I29" s="241" t="s">
        <v>279</v>
      </c>
      <c r="J29" s="242"/>
      <c r="K29" s="243"/>
      <c r="L29" s="241" t="s">
        <v>302</v>
      </c>
      <c r="M29" s="243"/>
      <c r="N29" s="238" t="s">
        <v>215</v>
      </c>
      <c r="O29" s="244"/>
      <c r="P29" s="245" t="s">
        <v>301</v>
      </c>
      <c r="Q29" s="239"/>
      <c r="R29" s="238" t="s">
        <v>279</v>
      </c>
      <c r="S29" s="246"/>
      <c r="T29" s="239"/>
      <c r="U29" s="238" t="s">
        <v>302</v>
      </c>
      <c r="V29" s="239"/>
      <c r="W29" s="238" t="s">
        <v>215</v>
      </c>
      <c r="X29" s="239"/>
    </row>
    <row r="30" spans="7:25" ht="21" customHeight="1" thickTop="1" x14ac:dyDescent="0.2">
      <c r="G30" s="220"/>
      <c r="H30" s="183"/>
      <c r="I30" s="229"/>
      <c r="J30" s="230"/>
      <c r="K30" s="231"/>
      <c r="L30" s="232"/>
      <c r="M30" s="203"/>
      <c r="N30" s="236"/>
      <c r="O30" s="240"/>
      <c r="P30" s="220">
        <f>G24</f>
        <v>20000</v>
      </c>
      <c r="Q30" s="183"/>
      <c r="R30" s="233" t="s">
        <v>449</v>
      </c>
      <c r="S30" s="234"/>
      <c r="T30" s="235"/>
      <c r="U30" s="232"/>
      <c r="V30" s="203"/>
      <c r="W30" s="236" t="s">
        <v>339</v>
      </c>
      <c r="X30" s="203"/>
    </row>
    <row r="31" spans="7:25" ht="21" customHeight="1" x14ac:dyDescent="0.2">
      <c r="G31" s="220">
        <f>P30</f>
        <v>20000</v>
      </c>
      <c r="H31" s="183"/>
      <c r="I31" s="233" t="s">
        <v>453</v>
      </c>
      <c r="J31" s="234"/>
      <c r="K31" s="235"/>
      <c r="L31" s="232"/>
      <c r="M31" s="203"/>
      <c r="N31" s="232" t="s">
        <v>339</v>
      </c>
      <c r="O31" s="240"/>
      <c r="P31" s="220"/>
      <c r="Q31" s="183"/>
      <c r="R31" s="233"/>
      <c r="S31" s="234"/>
      <c r="T31" s="235"/>
      <c r="U31" s="232"/>
      <c r="V31" s="203"/>
      <c r="W31" s="232"/>
      <c r="X31" s="203"/>
    </row>
    <row r="32" spans="7:25" ht="21" customHeight="1" thickBot="1" x14ac:dyDescent="0.25"/>
    <row r="33" spans="2:25" ht="21" customHeight="1" x14ac:dyDescent="0.2">
      <c r="G33" s="126" t="s">
        <v>457</v>
      </c>
      <c r="H33" s="127"/>
      <c r="I33" s="127"/>
      <c r="J33" s="127"/>
      <c r="K33" s="127"/>
      <c r="L33" s="127"/>
      <c r="M33" s="127"/>
      <c r="N33" s="127"/>
      <c r="O33" s="127"/>
      <c r="P33" s="127"/>
      <c r="Q33" s="127"/>
      <c r="R33" s="127"/>
      <c r="S33" s="127"/>
      <c r="T33" s="127"/>
      <c r="U33" s="127"/>
      <c r="V33" s="127"/>
      <c r="W33" s="127"/>
      <c r="X33" s="127"/>
      <c r="Y33" s="128"/>
    </row>
    <row r="34" spans="2:25" ht="21" customHeight="1" x14ac:dyDescent="0.2">
      <c r="G34" s="488" t="s">
        <v>458</v>
      </c>
      <c r="H34" s="489"/>
      <c r="I34" s="489"/>
      <c r="J34" s="489"/>
      <c r="K34" s="489"/>
      <c r="L34" s="489"/>
      <c r="M34" s="489"/>
      <c r="N34" s="489"/>
      <c r="O34" s="489"/>
      <c r="P34" s="489"/>
      <c r="Q34" s="489"/>
      <c r="R34" s="489"/>
      <c r="S34" s="489"/>
      <c r="T34" s="489"/>
      <c r="U34" s="489"/>
      <c r="V34" s="489"/>
      <c r="W34" s="489"/>
      <c r="X34" s="489"/>
      <c r="Y34" s="490"/>
    </row>
    <row r="35" spans="2:25" ht="21" customHeight="1" x14ac:dyDescent="0.2">
      <c r="G35" s="488" t="s">
        <v>459</v>
      </c>
      <c r="H35" s="489"/>
      <c r="I35" s="489"/>
      <c r="J35" s="489"/>
      <c r="K35" s="489"/>
      <c r="L35" s="489"/>
      <c r="M35" s="489"/>
      <c r="N35" s="489"/>
      <c r="O35" s="489"/>
      <c r="P35" s="489"/>
      <c r="Q35" s="489"/>
      <c r="R35" s="489"/>
      <c r="S35" s="489"/>
      <c r="T35" s="489"/>
      <c r="U35" s="489"/>
      <c r="V35" s="489"/>
      <c r="W35" s="489"/>
      <c r="X35" s="489"/>
      <c r="Y35" s="490"/>
    </row>
    <row r="36" spans="2:25" ht="21" customHeight="1" thickBot="1" x14ac:dyDescent="0.25">
      <c r="G36" s="129" t="s">
        <v>460</v>
      </c>
      <c r="H36" s="130"/>
      <c r="I36" s="130"/>
      <c r="J36" s="130"/>
      <c r="K36" s="130"/>
      <c r="L36" s="130"/>
      <c r="M36" s="130"/>
      <c r="N36" s="130"/>
      <c r="O36" s="130"/>
      <c r="P36" s="130"/>
      <c r="Q36" s="130"/>
      <c r="R36" s="130"/>
      <c r="S36" s="130"/>
      <c r="T36" s="130"/>
      <c r="U36" s="130"/>
      <c r="V36" s="130"/>
      <c r="W36" s="130"/>
      <c r="X36" s="130"/>
      <c r="Y36" s="131"/>
    </row>
    <row r="37" spans="2:25" s="40" customFormat="1" ht="21" customHeight="1" thickBot="1" x14ac:dyDescent="0.25"/>
    <row r="38" spans="2:25" ht="21" customHeight="1" thickBot="1" x14ac:dyDescent="0.25">
      <c r="G38" s="123" t="s">
        <v>461</v>
      </c>
      <c r="H38" s="124"/>
      <c r="I38" s="124"/>
      <c r="J38" s="124"/>
      <c r="K38" s="124"/>
      <c r="L38" s="124"/>
      <c r="M38" s="124"/>
      <c r="N38" s="124"/>
      <c r="O38" s="124"/>
      <c r="P38" s="124"/>
      <c r="Q38" s="124"/>
      <c r="R38" s="124"/>
      <c r="S38" s="124"/>
      <c r="T38" s="124"/>
      <c r="U38" s="124"/>
      <c r="V38" s="124"/>
      <c r="W38" s="124"/>
      <c r="X38" s="124"/>
      <c r="Y38" s="125"/>
    </row>
    <row r="39" spans="2:25" ht="21" customHeight="1" thickBot="1" x14ac:dyDescent="0.25"/>
    <row r="40" spans="2:25" ht="21" customHeight="1" thickBot="1" x14ac:dyDescent="0.25">
      <c r="G40" s="497" t="s">
        <v>22</v>
      </c>
      <c r="H40" s="498"/>
      <c r="I40" s="498"/>
      <c r="J40" s="498"/>
      <c r="K40" s="498"/>
      <c r="L40" s="498"/>
      <c r="M40" s="498"/>
      <c r="N40" s="499"/>
      <c r="O40" s="40"/>
      <c r="P40" s="497" t="s">
        <v>23</v>
      </c>
      <c r="Q40" s="498"/>
      <c r="R40" s="498"/>
      <c r="S40" s="498"/>
      <c r="T40" s="498"/>
      <c r="U40" s="498"/>
      <c r="V40" s="498"/>
      <c r="W40" s="499"/>
    </row>
    <row r="41" spans="2:25" ht="21" customHeight="1" thickBot="1" x14ac:dyDescent="0.25">
      <c r="G41" s="42"/>
      <c r="H41" s="42"/>
      <c r="I41" s="42"/>
      <c r="J41" s="42"/>
      <c r="K41" s="42"/>
      <c r="L41" s="42"/>
      <c r="M41" s="42"/>
      <c r="N41" s="42"/>
      <c r="O41" s="41"/>
      <c r="P41" s="42"/>
      <c r="Q41" s="42"/>
      <c r="R41" s="42"/>
      <c r="S41" s="42"/>
      <c r="T41" s="42"/>
      <c r="U41" s="42"/>
      <c r="V41" s="42"/>
      <c r="W41" s="42"/>
      <c r="X41" s="40"/>
      <c r="Y41" s="40"/>
    </row>
    <row r="42" spans="2:25" ht="21" customHeight="1" thickTop="1" x14ac:dyDescent="0.2">
      <c r="G42" s="500">
        <v>240000</v>
      </c>
      <c r="H42" s="431"/>
      <c r="I42" s="501" t="s">
        <v>363</v>
      </c>
      <c r="J42" s="502"/>
      <c r="K42" s="500"/>
      <c r="L42" s="431"/>
      <c r="M42" s="501"/>
      <c r="N42" s="502"/>
      <c r="O42" s="41"/>
      <c r="P42" s="500"/>
      <c r="Q42" s="431"/>
      <c r="R42" s="501"/>
      <c r="S42" s="502"/>
      <c r="T42" s="500"/>
      <c r="U42" s="431"/>
      <c r="V42" s="503" t="s">
        <v>462</v>
      </c>
      <c r="W42" s="504"/>
      <c r="X42" s="40"/>
      <c r="Y42" s="40"/>
    </row>
    <row r="43" spans="2:25" ht="21" customHeight="1" x14ac:dyDescent="0.2">
      <c r="G43" s="494"/>
      <c r="H43" s="182"/>
      <c r="I43" s="505"/>
      <c r="J43" s="506"/>
      <c r="K43" s="494"/>
      <c r="L43" s="182"/>
      <c r="M43" s="505"/>
      <c r="N43" s="506"/>
      <c r="P43" s="494"/>
      <c r="Q43" s="182"/>
      <c r="R43" s="505"/>
      <c r="S43" s="506"/>
      <c r="T43" s="494">
        <v>20000</v>
      </c>
      <c r="U43" s="182"/>
      <c r="V43" s="495" t="s">
        <v>363</v>
      </c>
      <c r="W43" s="496"/>
      <c r="X43" s="40"/>
      <c r="Y43" s="40"/>
    </row>
    <row r="44" spans="2:25" ht="21" customHeight="1" x14ac:dyDescent="0.2">
      <c r="G44" s="494"/>
      <c r="H44" s="182"/>
      <c r="I44" s="505"/>
      <c r="J44" s="506"/>
      <c r="K44" s="494"/>
      <c r="L44" s="182"/>
      <c r="M44" s="505"/>
      <c r="N44" s="506"/>
      <c r="P44" s="494"/>
      <c r="Q44" s="182"/>
      <c r="R44" s="505"/>
      <c r="S44" s="506"/>
      <c r="T44" s="494"/>
      <c r="U44" s="182"/>
      <c r="V44" s="495" t="s">
        <v>463</v>
      </c>
      <c r="W44" s="496"/>
    </row>
    <row r="45" spans="2:25" ht="21" customHeight="1" thickBot="1" x14ac:dyDescent="0.25"/>
    <row r="46" spans="2:25" ht="21" customHeight="1" thickBot="1" x14ac:dyDescent="0.25">
      <c r="B46" s="120" t="s">
        <v>464</v>
      </c>
      <c r="C46" s="121"/>
      <c r="D46" s="121"/>
      <c r="E46" s="122"/>
      <c r="G46" s="126" t="s">
        <v>465</v>
      </c>
      <c r="H46" s="127"/>
      <c r="I46" s="127"/>
      <c r="J46" s="127"/>
      <c r="K46" s="127"/>
      <c r="L46" s="127"/>
      <c r="M46" s="127"/>
      <c r="N46" s="127"/>
      <c r="O46" s="127"/>
      <c r="P46" s="127"/>
      <c r="Q46" s="127"/>
      <c r="R46" s="127"/>
      <c r="S46" s="127"/>
      <c r="T46" s="127"/>
      <c r="U46" s="127"/>
      <c r="V46" s="127"/>
      <c r="W46" s="127"/>
      <c r="X46" s="127"/>
      <c r="Y46" s="128"/>
    </row>
    <row r="47" spans="2:25" ht="21" customHeight="1" thickBot="1" x14ac:dyDescent="0.25">
      <c r="G47" s="129" t="s">
        <v>469</v>
      </c>
      <c r="H47" s="130"/>
      <c r="I47" s="130"/>
      <c r="J47" s="130"/>
      <c r="K47" s="130"/>
      <c r="L47" s="130"/>
      <c r="M47" s="130"/>
      <c r="N47" s="130"/>
      <c r="O47" s="130"/>
      <c r="P47" s="130"/>
      <c r="Q47" s="130"/>
      <c r="R47" s="130"/>
      <c r="S47" s="130"/>
      <c r="T47" s="130"/>
      <c r="U47" s="130"/>
      <c r="V47" s="130"/>
      <c r="W47" s="130"/>
      <c r="X47" s="130"/>
      <c r="Y47" s="131"/>
    </row>
    <row r="48" spans="2:25" s="40" customFormat="1" ht="21" customHeight="1" thickBot="1" x14ac:dyDescent="0.25"/>
    <row r="49" spans="2:25" s="40" customFormat="1" ht="21" customHeight="1" thickBot="1" x14ac:dyDescent="0.25">
      <c r="B49" s="108" t="s">
        <v>200</v>
      </c>
      <c r="C49" s="109"/>
      <c r="D49" s="109"/>
      <c r="E49" s="110"/>
      <c r="G49" s="126" t="s">
        <v>468</v>
      </c>
      <c r="H49" s="127"/>
      <c r="I49" s="127"/>
      <c r="J49" s="127"/>
      <c r="K49" s="127"/>
      <c r="L49" s="127"/>
      <c r="M49" s="127"/>
      <c r="N49" s="127"/>
      <c r="O49" s="127"/>
      <c r="P49" s="127"/>
      <c r="Q49" s="127"/>
      <c r="R49" s="127"/>
      <c r="S49" s="127"/>
      <c r="T49" s="127"/>
      <c r="U49" s="127"/>
      <c r="V49" s="127"/>
      <c r="W49" s="127"/>
      <c r="X49" s="127"/>
      <c r="Y49" s="128"/>
    </row>
    <row r="50" spans="2:25" ht="21" customHeight="1" x14ac:dyDescent="0.2">
      <c r="G50" s="488" t="s">
        <v>466</v>
      </c>
      <c r="H50" s="489"/>
      <c r="I50" s="489"/>
      <c r="J50" s="489"/>
      <c r="K50" s="489"/>
      <c r="L50" s="489"/>
      <c r="M50" s="489"/>
      <c r="N50" s="489"/>
      <c r="O50" s="489"/>
      <c r="P50" s="489"/>
      <c r="Q50" s="489"/>
      <c r="R50" s="489"/>
      <c r="S50" s="489"/>
      <c r="T50" s="489"/>
      <c r="U50" s="489"/>
      <c r="V50" s="489"/>
      <c r="W50" s="489"/>
      <c r="X50" s="489"/>
      <c r="Y50" s="490"/>
    </row>
    <row r="51" spans="2:25" ht="21" customHeight="1" thickBot="1" x14ac:dyDescent="0.25">
      <c r="G51" s="129" t="s">
        <v>467</v>
      </c>
      <c r="H51" s="130"/>
      <c r="I51" s="130"/>
      <c r="J51" s="130"/>
      <c r="K51" s="130"/>
      <c r="L51" s="130"/>
      <c r="M51" s="130"/>
      <c r="N51" s="130"/>
      <c r="O51" s="130"/>
      <c r="P51" s="130"/>
      <c r="Q51" s="130"/>
      <c r="R51" s="130"/>
      <c r="S51" s="130"/>
      <c r="T51" s="130"/>
      <c r="U51" s="130"/>
      <c r="V51" s="130"/>
      <c r="W51" s="130"/>
      <c r="X51" s="130"/>
      <c r="Y51" s="131"/>
    </row>
    <row r="52" spans="2:25" s="40" customFormat="1" ht="21" customHeight="1" thickBot="1" x14ac:dyDescent="0.25"/>
    <row r="53" spans="2:25" ht="21" customHeight="1" thickBot="1" x14ac:dyDescent="0.25">
      <c r="G53" s="215" t="s">
        <v>470</v>
      </c>
      <c r="H53" s="216"/>
      <c r="I53" s="216"/>
      <c r="J53" s="216"/>
      <c r="K53" s="216"/>
      <c r="L53" s="216"/>
      <c r="M53" s="216"/>
      <c r="N53" s="216"/>
      <c r="O53" s="216"/>
      <c r="P53" s="216"/>
      <c r="Q53" s="216"/>
      <c r="R53" s="216"/>
      <c r="S53" s="315"/>
      <c r="T53" s="40"/>
      <c r="U53" s="40"/>
      <c r="V53" s="40"/>
      <c r="W53" s="40"/>
      <c r="X53" s="40"/>
      <c r="Y53" s="40"/>
    </row>
    <row r="54" spans="2:25" ht="21" customHeight="1" thickBot="1" x14ac:dyDescent="0.25">
      <c r="G54" s="507" t="s">
        <v>277</v>
      </c>
      <c r="H54" s="508"/>
      <c r="I54" s="508"/>
      <c r="J54" s="508" t="s">
        <v>278</v>
      </c>
      <c r="K54" s="508"/>
      <c r="L54" s="509"/>
      <c r="M54" s="108" t="s">
        <v>279</v>
      </c>
      <c r="N54" s="109"/>
      <c r="O54" s="109"/>
      <c r="P54" s="109"/>
      <c r="Q54" s="109"/>
      <c r="R54" s="109"/>
      <c r="S54" s="110"/>
    </row>
    <row r="55" spans="2:25" ht="21" customHeight="1" thickBot="1" x14ac:dyDescent="0.25">
      <c r="G55" s="260">
        <v>90000</v>
      </c>
      <c r="H55" s="154"/>
      <c r="I55" s="154"/>
      <c r="J55" s="154"/>
      <c r="K55" s="154"/>
      <c r="L55" s="154"/>
      <c r="M55" s="351" t="s">
        <v>471</v>
      </c>
      <c r="N55" s="270"/>
      <c r="O55" s="270"/>
      <c r="P55" s="270"/>
      <c r="Q55" s="270"/>
      <c r="R55" s="270"/>
      <c r="S55" s="270"/>
    </row>
    <row r="56" spans="2:25" ht="21" customHeight="1" x14ac:dyDescent="0.2">
      <c r="G56" s="257"/>
      <c r="H56" s="258"/>
      <c r="I56" s="258"/>
      <c r="J56" s="258">
        <f>G55</f>
        <v>90000</v>
      </c>
      <c r="K56" s="258"/>
      <c r="L56" s="258"/>
      <c r="M56" s="510" t="s">
        <v>221</v>
      </c>
      <c r="N56" s="199"/>
      <c r="O56" s="199"/>
      <c r="P56" s="199"/>
      <c r="Q56" s="199"/>
      <c r="R56" s="199"/>
      <c r="S56" s="199"/>
    </row>
    <row r="57" spans="2:25" ht="21" customHeight="1" thickBot="1" x14ac:dyDescent="0.25"/>
    <row r="58" spans="2:25" ht="21" customHeight="1" thickBot="1" x14ac:dyDescent="0.25">
      <c r="G58" s="215" t="s">
        <v>481</v>
      </c>
      <c r="H58" s="216"/>
      <c r="I58" s="216"/>
      <c r="J58" s="216"/>
      <c r="K58" s="216"/>
      <c r="L58" s="216"/>
      <c r="M58" s="216"/>
      <c r="N58" s="216"/>
      <c r="O58" s="216"/>
      <c r="P58" s="216"/>
      <c r="Q58" s="216"/>
      <c r="R58" s="216"/>
      <c r="S58" s="315"/>
      <c r="T58" s="40"/>
      <c r="U58" s="40"/>
      <c r="V58" s="40"/>
      <c r="W58" s="40"/>
      <c r="X58" s="40"/>
      <c r="Y58" s="40"/>
    </row>
    <row r="59" spans="2:25" ht="21" customHeight="1" thickBot="1" x14ac:dyDescent="0.25">
      <c r="G59" s="507" t="s">
        <v>277</v>
      </c>
      <c r="H59" s="508"/>
      <c r="I59" s="508"/>
      <c r="J59" s="508" t="s">
        <v>278</v>
      </c>
      <c r="K59" s="508"/>
      <c r="L59" s="508"/>
      <c r="M59" s="108" t="s">
        <v>279</v>
      </c>
      <c r="N59" s="109"/>
      <c r="O59" s="109"/>
      <c r="P59" s="109"/>
      <c r="Q59" s="109"/>
      <c r="R59" s="109"/>
      <c r="S59" s="110"/>
    </row>
    <row r="60" spans="2:25" ht="21" customHeight="1" thickBot="1" x14ac:dyDescent="0.25">
      <c r="G60" s="260">
        <f>G55/2</f>
        <v>45000</v>
      </c>
      <c r="H60" s="154"/>
      <c r="I60" s="154"/>
      <c r="J60" s="154"/>
      <c r="K60" s="154"/>
      <c r="L60" s="154"/>
      <c r="M60" s="351" t="s">
        <v>475</v>
      </c>
      <c r="N60" s="270"/>
      <c r="O60" s="270"/>
      <c r="P60" s="270"/>
      <c r="Q60" s="270"/>
      <c r="R60" s="270"/>
      <c r="S60" s="270"/>
    </row>
    <row r="61" spans="2:25" ht="21" customHeight="1" x14ac:dyDescent="0.2">
      <c r="G61" s="257"/>
      <c r="H61" s="258"/>
      <c r="I61" s="258"/>
      <c r="J61" s="258">
        <f>G60</f>
        <v>45000</v>
      </c>
      <c r="K61" s="258"/>
      <c r="L61" s="258"/>
      <c r="M61" s="510" t="s">
        <v>472</v>
      </c>
      <c r="N61" s="199"/>
      <c r="O61" s="199"/>
      <c r="P61" s="199"/>
      <c r="Q61" s="199"/>
      <c r="R61" s="199"/>
      <c r="S61" s="199"/>
    </row>
    <row r="62" spans="2:25" ht="21" customHeight="1" thickBot="1" x14ac:dyDescent="0.25"/>
    <row r="63" spans="2:25" ht="21" customHeight="1" thickBot="1" x14ac:dyDescent="0.25">
      <c r="G63" s="215" t="s">
        <v>473</v>
      </c>
      <c r="H63" s="216"/>
      <c r="I63" s="216"/>
      <c r="J63" s="216"/>
      <c r="K63" s="216"/>
      <c r="L63" s="216"/>
      <c r="M63" s="216"/>
      <c r="N63" s="216"/>
      <c r="O63" s="216"/>
      <c r="P63" s="216"/>
      <c r="Q63" s="216"/>
      <c r="R63" s="216"/>
      <c r="S63" s="315"/>
    </row>
    <row r="64" spans="2:25" ht="21" customHeight="1" x14ac:dyDescent="0.2"/>
    <row r="65" spans="7:24" ht="21" customHeight="1" thickBot="1" x14ac:dyDescent="0.25">
      <c r="G65" s="237" t="s">
        <v>217</v>
      </c>
      <c r="H65" s="237"/>
      <c r="I65" s="237"/>
      <c r="J65" s="237"/>
      <c r="K65" s="237"/>
      <c r="L65" s="237"/>
      <c r="M65" s="237" t="s">
        <v>307</v>
      </c>
      <c r="N65" s="237"/>
      <c r="O65" s="237"/>
      <c r="P65" s="237"/>
      <c r="Q65" s="237"/>
      <c r="R65" s="237"/>
      <c r="S65" s="237"/>
      <c r="T65" s="237" t="s">
        <v>213</v>
      </c>
      <c r="U65" s="237"/>
      <c r="V65" s="237"/>
      <c r="W65" s="237"/>
      <c r="X65" s="237"/>
    </row>
    <row r="66" spans="7:24" ht="21" customHeight="1" thickTop="1" thickBot="1" x14ac:dyDescent="0.25">
      <c r="G66" s="238" t="s">
        <v>301</v>
      </c>
      <c r="H66" s="239"/>
      <c r="I66" s="241" t="s">
        <v>279</v>
      </c>
      <c r="J66" s="242"/>
      <c r="K66" s="243"/>
      <c r="L66" s="241" t="s">
        <v>302</v>
      </c>
      <c r="M66" s="243"/>
      <c r="N66" s="238" t="s">
        <v>215</v>
      </c>
      <c r="O66" s="244"/>
      <c r="P66" s="245" t="s">
        <v>301</v>
      </c>
      <c r="Q66" s="239"/>
      <c r="R66" s="238" t="s">
        <v>279</v>
      </c>
      <c r="S66" s="246"/>
      <c r="T66" s="239"/>
      <c r="U66" s="238" t="s">
        <v>302</v>
      </c>
      <c r="V66" s="239"/>
      <c r="W66" s="238" t="s">
        <v>215</v>
      </c>
      <c r="X66" s="239"/>
    </row>
    <row r="67" spans="7:24" ht="21" customHeight="1" thickTop="1" x14ac:dyDescent="0.2">
      <c r="G67" s="220"/>
      <c r="H67" s="183"/>
      <c r="I67" s="229"/>
      <c r="J67" s="230"/>
      <c r="K67" s="231"/>
      <c r="L67" s="232"/>
      <c r="M67" s="203"/>
      <c r="N67" s="236"/>
      <c r="O67" s="240"/>
      <c r="P67" s="220">
        <f>G55</f>
        <v>90000</v>
      </c>
      <c r="Q67" s="183"/>
      <c r="R67" s="233" t="str">
        <f>M55</f>
        <v>من حــ/ إيجار مدفوع مقدما</v>
      </c>
      <c r="S67" s="234"/>
      <c r="T67" s="235"/>
      <c r="U67" s="232"/>
      <c r="V67" s="203"/>
      <c r="W67" s="236">
        <v>42736</v>
      </c>
      <c r="X67" s="203"/>
    </row>
    <row r="68" spans="7:24" ht="21" customHeight="1" x14ac:dyDescent="0.2">
      <c r="G68" s="220"/>
      <c r="H68" s="183"/>
      <c r="I68" s="492"/>
      <c r="J68" s="112"/>
      <c r="K68" s="493"/>
      <c r="L68" s="232"/>
      <c r="M68" s="203"/>
      <c r="N68" s="236"/>
      <c r="O68" s="240"/>
      <c r="P68" s="220"/>
      <c r="Q68" s="183"/>
      <c r="R68" s="233"/>
      <c r="S68" s="234"/>
      <c r="T68" s="235"/>
      <c r="U68" s="232"/>
      <c r="V68" s="203"/>
      <c r="W68" s="232"/>
      <c r="X68" s="203"/>
    </row>
    <row r="69" spans="7:24" ht="21" customHeight="1" thickBot="1" x14ac:dyDescent="0.25">
      <c r="G69" s="220"/>
      <c r="H69" s="183"/>
      <c r="I69" s="233"/>
      <c r="J69" s="234"/>
      <c r="K69" s="235"/>
      <c r="L69" s="232"/>
      <c r="M69" s="203"/>
      <c r="N69" s="232"/>
      <c r="O69" s="240"/>
      <c r="P69" s="220"/>
      <c r="Q69" s="183"/>
      <c r="R69" s="223"/>
      <c r="S69" s="224"/>
      <c r="T69" s="225"/>
      <c r="U69" s="232"/>
      <c r="V69" s="203"/>
      <c r="W69" s="236"/>
      <c r="X69" s="203"/>
    </row>
    <row r="70" spans="7:24" ht="21" customHeight="1" x14ac:dyDescent="0.2"/>
    <row r="71" spans="7:24" ht="21" customHeight="1" thickBot="1" x14ac:dyDescent="0.25">
      <c r="G71" s="237" t="s">
        <v>217</v>
      </c>
      <c r="H71" s="237"/>
      <c r="I71" s="237"/>
      <c r="J71" s="237"/>
      <c r="K71" s="237"/>
      <c r="L71" s="237"/>
      <c r="M71" s="237" t="s">
        <v>474</v>
      </c>
      <c r="N71" s="237"/>
      <c r="O71" s="237"/>
      <c r="P71" s="237"/>
      <c r="Q71" s="237"/>
      <c r="R71" s="237"/>
      <c r="S71" s="237"/>
      <c r="T71" s="237" t="s">
        <v>213</v>
      </c>
      <c r="U71" s="237"/>
      <c r="V71" s="237"/>
      <c r="W71" s="237"/>
      <c r="X71" s="237"/>
    </row>
    <row r="72" spans="7:24" ht="21" customHeight="1" thickTop="1" thickBot="1" x14ac:dyDescent="0.25">
      <c r="G72" s="238" t="s">
        <v>301</v>
      </c>
      <c r="H72" s="239"/>
      <c r="I72" s="241" t="s">
        <v>279</v>
      </c>
      <c r="J72" s="242"/>
      <c r="K72" s="243"/>
      <c r="L72" s="241" t="s">
        <v>302</v>
      </c>
      <c r="M72" s="243"/>
      <c r="N72" s="238" t="s">
        <v>215</v>
      </c>
      <c r="O72" s="244"/>
      <c r="P72" s="245" t="s">
        <v>301</v>
      </c>
      <c r="Q72" s="239"/>
      <c r="R72" s="238" t="s">
        <v>279</v>
      </c>
      <c r="S72" s="246"/>
      <c r="T72" s="239"/>
      <c r="U72" s="238" t="s">
        <v>302</v>
      </c>
      <c r="V72" s="239"/>
      <c r="W72" s="238" t="s">
        <v>215</v>
      </c>
      <c r="X72" s="239"/>
    </row>
    <row r="73" spans="7:24" ht="21" customHeight="1" thickTop="1" x14ac:dyDescent="0.2">
      <c r="G73" s="220">
        <f>J56</f>
        <v>90000</v>
      </c>
      <c r="H73" s="183"/>
      <c r="I73" s="229" t="str">
        <f>M56</f>
        <v>إلي حــ/ البنك</v>
      </c>
      <c r="J73" s="230"/>
      <c r="K73" s="231"/>
      <c r="L73" s="232"/>
      <c r="M73" s="203"/>
      <c r="N73" s="236"/>
      <c r="O73" s="240"/>
      <c r="P73" s="220">
        <f>G60</f>
        <v>45000</v>
      </c>
      <c r="Q73" s="183"/>
      <c r="R73" s="233" t="str">
        <f>M60</f>
        <v>من حــ/ مصاريف الايجار</v>
      </c>
      <c r="S73" s="234"/>
      <c r="T73" s="235"/>
      <c r="U73" s="232"/>
      <c r="V73" s="203"/>
      <c r="W73" s="236"/>
      <c r="X73" s="203"/>
    </row>
    <row r="74" spans="7:24" ht="21" customHeight="1" x14ac:dyDescent="0.2">
      <c r="G74" s="220"/>
      <c r="H74" s="183"/>
      <c r="I74" s="233"/>
      <c r="J74" s="234"/>
      <c r="K74" s="235"/>
      <c r="L74" s="232"/>
      <c r="M74" s="203"/>
      <c r="N74" s="232"/>
      <c r="O74" s="240"/>
      <c r="P74" s="220"/>
      <c r="Q74" s="183"/>
      <c r="R74" s="233"/>
      <c r="S74" s="234"/>
      <c r="T74" s="235"/>
      <c r="U74" s="232"/>
      <c r="V74" s="203"/>
      <c r="W74" s="232"/>
      <c r="X74" s="203"/>
    </row>
    <row r="75" spans="7:24" ht="21" customHeight="1" thickBot="1" x14ac:dyDescent="0.25">
      <c r="G75" s="220"/>
      <c r="H75" s="183"/>
      <c r="I75" s="233"/>
      <c r="J75" s="234"/>
      <c r="K75" s="235"/>
      <c r="L75" s="232"/>
      <c r="M75" s="203"/>
      <c r="N75" s="232"/>
      <c r="O75" s="240"/>
      <c r="P75" s="220">
        <f>G73-P73</f>
        <v>45000</v>
      </c>
      <c r="Q75" s="183"/>
      <c r="R75" s="223" t="s">
        <v>338</v>
      </c>
      <c r="S75" s="224"/>
      <c r="T75" s="225"/>
      <c r="U75" s="232"/>
      <c r="V75" s="203"/>
      <c r="W75" s="236" t="s">
        <v>339</v>
      </c>
      <c r="X75" s="203"/>
    </row>
    <row r="76" spans="7:24" ht="21" customHeight="1" x14ac:dyDescent="0.2"/>
    <row r="77" spans="7:24" ht="21" customHeight="1" thickBot="1" x14ac:dyDescent="0.25">
      <c r="G77" s="237" t="s">
        <v>217</v>
      </c>
      <c r="H77" s="237"/>
      <c r="I77" s="237"/>
      <c r="J77" s="237"/>
      <c r="K77" s="237"/>
      <c r="L77" s="237"/>
      <c r="M77" s="237" t="s">
        <v>476</v>
      </c>
      <c r="N77" s="237"/>
      <c r="O77" s="237"/>
      <c r="P77" s="237"/>
      <c r="Q77" s="237"/>
      <c r="R77" s="237"/>
      <c r="S77" s="237"/>
      <c r="T77" s="237" t="s">
        <v>213</v>
      </c>
      <c r="U77" s="237"/>
      <c r="V77" s="237"/>
      <c r="W77" s="237"/>
      <c r="X77" s="237"/>
    </row>
    <row r="78" spans="7:24" ht="21" customHeight="1" thickTop="1" thickBot="1" x14ac:dyDescent="0.25">
      <c r="G78" s="238" t="s">
        <v>301</v>
      </c>
      <c r="H78" s="239"/>
      <c r="I78" s="241" t="s">
        <v>279</v>
      </c>
      <c r="J78" s="242"/>
      <c r="K78" s="243"/>
      <c r="L78" s="241" t="s">
        <v>302</v>
      </c>
      <c r="M78" s="243"/>
      <c r="N78" s="238" t="s">
        <v>215</v>
      </c>
      <c r="O78" s="244"/>
      <c r="P78" s="245" t="s">
        <v>301</v>
      </c>
      <c r="Q78" s="239"/>
      <c r="R78" s="238" t="s">
        <v>279</v>
      </c>
      <c r="S78" s="246"/>
      <c r="T78" s="239"/>
      <c r="U78" s="238" t="s">
        <v>302</v>
      </c>
      <c r="V78" s="239"/>
      <c r="W78" s="238" t="s">
        <v>215</v>
      </c>
      <c r="X78" s="239"/>
    </row>
    <row r="79" spans="7:24" ht="21" customHeight="1" thickTop="1" x14ac:dyDescent="0.2">
      <c r="G79" s="220">
        <f>P73</f>
        <v>45000</v>
      </c>
      <c r="H79" s="183"/>
      <c r="I79" s="229" t="str">
        <f>M61</f>
        <v>إلي حــ/ ايجار مدفوع مقدما</v>
      </c>
      <c r="J79" s="230"/>
      <c r="K79" s="231"/>
      <c r="L79" s="232"/>
      <c r="M79" s="203"/>
      <c r="N79" s="236" t="s">
        <v>339</v>
      </c>
      <c r="O79" s="240"/>
      <c r="P79" s="220"/>
      <c r="Q79" s="183"/>
      <c r="R79" s="233"/>
      <c r="S79" s="234"/>
      <c r="T79" s="235"/>
      <c r="U79" s="232"/>
      <c r="V79" s="203"/>
      <c r="W79" s="236"/>
      <c r="X79" s="203"/>
    </row>
    <row r="80" spans="7:24" ht="21" customHeight="1" x14ac:dyDescent="0.2">
      <c r="G80" s="220"/>
      <c r="H80" s="183"/>
      <c r="I80" s="233"/>
      <c r="J80" s="234"/>
      <c r="K80" s="235"/>
      <c r="L80" s="232"/>
      <c r="M80" s="203"/>
      <c r="N80" s="232"/>
      <c r="O80" s="240"/>
      <c r="P80" s="220"/>
      <c r="Q80" s="183"/>
      <c r="R80" s="233"/>
      <c r="S80" s="234"/>
      <c r="T80" s="235"/>
      <c r="U80" s="232"/>
      <c r="V80" s="203"/>
      <c r="W80" s="232"/>
      <c r="X80" s="203"/>
    </row>
    <row r="81" spans="7:25" ht="21" customHeight="1" thickBot="1" x14ac:dyDescent="0.25">
      <c r="G81" s="220"/>
      <c r="H81" s="183"/>
      <c r="I81" s="233"/>
      <c r="J81" s="234"/>
      <c r="K81" s="235"/>
      <c r="L81" s="232"/>
      <c r="M81" s="203"/>
      <c r="N81" s="232"/>
      <c r="O81" s="240"/>
      <c r="P81" s="220"/>
      <c r="Q81" s="183"/>
      <c r="R81" s="223"/>
      <c r="S81" s="224"/>
      <c r="T81" s="225"/>
      <c r="U81" s="232"/>
      <c r="V81" s="203"/>
      <c r="W81" s="236"/>
      <c r="X81" s="203"/>
    </row>
    <row r="82" spans="7:25" ht="21" customHeight="1" x14ac:dyDescent="0.2"/>
    <row r="83" spans="7:25" ht="21" customHeight="1" thickBot="1" x14ac:dyDescent="0.25">
      <c r="G83" s="129" t="s">
        <v>477</v>
      </c>
      <c r="H83" s="130"/>
      <c r="I83" s="130"/>
      <c r="J83" s="130"/>
      <c r="K83" s="130"/>
      <c r="L83" s="130"/>
      <c r="M83" s="130"/>
      <c r="N83" s="130"/>
      <c r="O83" s="130"/>
      <c r="P83" s="130"/>
      <c r="Q83" s="130"/>
      <c r="R83" s="130"/>
      <c r="S83" s="130"/>
      <c r="T83" s="130"/>
      <c r="U83" s="130"/>
      <c r="V83" s="130"/>
      <c r="W83" s="130"/>
      <c r="X83" s="130"/>
      <c r="Y83" s="131"/>
    </row>
    <row r="84" spans="7:25" ht="21" customHeight="1" thickBot="1" x14ac:dyDescent="0.25">
      <c r="G84" s="40"/>
      <c r="H84" s="40"/>
      <c r="I84" s="40"/>
      <c r="J84" s="40"/>
      <c r="K84" s="40"/>
      <c r="L84" s="40"/>
      <c r="M84" s="40"/>
      <c r="N84" s="40"/>
      <c r="O84" s="40"/>
      <c r="P84" s="40"/>
      <c r="Q84" s="40"/>
      <c r="R84" s="40"/>
      <c r="S84" s="40"/>
      <c r="T84" s="40"/>
      <c r="U84" s="40"/>
      <c r="V84" s="40"/>
      <c r="W84" s="40"/>
      <c r="X84" s="40"/>
      <c r="Y84" s="40"/>
    </row>
    <row r="85" spans="7:25" ht="21" customHeight="1" thickBot="1" x14ac:dyDescent="0.25">
      <c r="G85" s="215" t="s">
        <v>470</v>
      </c>
      <c r="H85" s="216"/>
      <c r="I85" s="216"/>
      <c r="J85" s="216"/>
      <c r="K85" s="216"/>
      <c r="L85" s="216"/>
      <c r="M85" s="216"/>
      <c r="N85" s="216"/>
      <c r="O85" s="216"/>
      <c r="P85" s="216"/>
      <c r="Q85" s="216"/>
      <c r="R85" s="216"/>
      <c r="S85" s="315"/>
      <c r="T85" s="40"/>
      <c r="U85" s="40"/>
      <c r="V85" s="40"/>
      <c r="W85" s="40"/>
      <c r="X85" s="40"/>
      <c r="Y85" s="40"/>
    </row>
    <row r="86" spans="7:25" ht="21" customHeight="1" thickBot="1" x14ac:dyDescent="0.25">
      <c r="G86" s="507" t="s">
        <v>277</v>
      </c>
      <c r="H86" s="508"/>
      <c r="I86" s="508"/>
      <c r="J86" s="508" t="s">
        <v>278</v>
      </c>
      <c r="K86" s="508"/>
      <c r="L86" s="509"/>
      <c r="M86" s="108" t="s">
        <v>279</v>
      </c>
      <c r="N86" s="109"/>
      <c r="O86" s="109"/>
      <c r="P86" s="109"/>
      <c r="Q86" s="109"/>
      <c r="R86" s="109"/>
      <c r="S86" s="110"/>
      <c r="T86" s="40"/>
      <c r="U86" s="40"/>
      <c r="V86" s="40"/>
      <c r="W86" s="40"/>
      <c r="X86" s="40"/>
      <c r="Y86" s="40"/>
    </row>
    <row r="87" spans="7:25" ht="21" customHeight="1" thickBot="1" x14ac:dyDescent="0.25">
      <c r="G87" s="260">
        <v>90000</v>
      </c>
      <c r="H87" s="154"/>
      <c r="I87" s="154"/>
      <c r="J87" s="154"/>
      <c r="K87" s="154"/>
      <c r="L87" s="154"/>
      <c r="M87" s="351" t="s">
        <v>475</v>
      </c>
      <c r="N87" s="270"/>
      <c r="O87" s="270"/>
      <c r="P87" s="270"/>
      <c r="Q87" s="270"/>
      <c r="R87" s="270"/>
      <c r="S87" s="270"/>
      <c r="T87" s="40"/>
      <c r="U87" s="40"/>
      <c r="V87" s="40"/>
      <c r="W87" s="40"/>
      <c r="X87" s="40"/>
      <c r="Y87" s="40"/>
    </row>
    <row r="88" spans="7:25" ht="21" customHeight="1" x14ac:dyDescent="0.2">
      <c r="G88" s="257"/>
      <c r="H88" s="258"/>
      <c r="I88" s="258"/>
      <c r="J88" s="258">
        <f>G87</f>
        <v>90000</v>
      </c>
      <c r="K88" s="258"/>
      <c r="L88" s="258"/>
      <c r="M88" s="510" t="s">
        <v>221</v>
      </c>
      <c r="N88" s="199"/>
      <c r="O88" s="199"/>
      <c r="P88" s="199"/>
      <c r="Q88" s="199"/>
      <c r="R88" s="199"/>
      <c r="S88" s="199"/>
      <c r="T88" s="40"/>
      <c r="U88" s="40"/>
      <c r="V88" s="40"/>
      <c r="W88" s="40"/>
      <c r="X88" s="40"/>
      <c r="Y88" s="40"/>
    </row>
    <row r="89" spans="7:25" ht="21" customHeight="1" thickBot="1" x14ac:dyDescent="0.25">
      <c r="G89" s="40"/>
      <c r="H89" s="40"/>
      <c r="I89" s="40"/>
      <c r="J89" s="40"/>
      <c r="K89" s="40"/>
      <c r="L89" s="40"/>
      <c r="M89" s="40"/>
      <c r="N89" s="40"/>
      <c r="O89" s="40"/>
      <c r="P89" s="40"/>
      <c r="Q89" s="40"/>
      <c r="R89" s="40"/>
      <c r="S89" s="40"/>
      <c r="T89" s="40"/>
      <c r="U89" s="40"/>
      <c r="V89" s="40"/>
      <c r="W89" s="40"/>
      <c r="X89" s="40"/>
      <c r="Y89" s="40"/>
    </row>
    <row r="90" spans="7:25" ht="21" customHeight="1" thickBot="1" x14ac:dyDescent="0.25">
      <c r="G90" s="215" t="s">
        <v>478</v>
      </c>
      <c r="H90" s="216"/>
      <c r="I90" s="216"/>
      <c r="J90" s="216"/>
      <c r="K90" s="216"/>
      <c r="L90" s="216"/>
      <c r="M90" s="216"/>
      <c r="N90" s="216"/>
      <c r="O90" s="216"/>
      <c r="P90" s="216"/>
      <c r="Q90" s="216"/>
      <c r="R90" s="216"/>
      <c r="S90" s="315"/>
      <c r="T90" s="40"/>
      <c r="U90" s="40"/>
      <c r="V90" s="40"/>
      <c r="W90" s="40"/>
      <c r="X90" s="40"/>
      <c r="Y90" s="40"/>
    </row>
    <row r="91" spans="7:25" ht="21" customHeight="1" thickBot="1" x14ac:dyDescent="0.25">
      <c r="G91" s="507" t="s">
        <v>277</v>
      </c>
      <c r="H91" s="508"/>
      <c r="I91" s="508"/>
      <c r="J91" s="508" t="s">
        <v>278</v>
      </c>
      <c r="K91" s="508"/>
      <c r="L91" s="508"/>
      <c r="M91" s="108" t="s">
        <v>279</v>
      </c>
      <c r="N91" s="109"/>
      <c r="O91" s="109"/>
      <c r="P91" s="109"/>
      <c r="Q91" s="109"/>
      <c r="R91" s="109"/>
      <c r="S91" s="110"/>
      <c r="T91" s="40"/>
      <c r="U91" s="40"/>
      <c r="V91" s="40"/>
      <c r="W91" s="40"/>
      <c r="X91" s="40"/>
      <c r="Y91" s="40"/>
    </row>
    <row r="92" spans="7:25" ht="21" customHeight="1" thickBot="1" x14ac:dyDescent="0.25">
      <c r="G92" s="260">
        <f>G87/2</f>
        <v>45000</v>
      </c>
      <c r="H92" s="154"/>
      <c r="I92" s="154"/>
      <c r="J92" s="154"/>
      <c r="K92" s="154"/>
      <c r="L92" s="154"/>
      <c r="M92" s="351" t="s">
        <v>479</v>
      </c>
      <c r="N92" s="270"/>
      <c r="O92" s="270"/>
      <c r="P92" s="270"/>
      <c r="Q92" s="270"/>
      <c r="R92" s="270"/>
      <c r="S92" s="270"/>
      <c r="T92" s="40"/>
      <c r="U92" s="40"/>
      <c r="V92" s="40"/>
      <c r="W92" s="40"/>
      <c r="X92" s="40"/>
      <c r="Y92" s="40"/>
    </row>
    <row r="93" spans="7:25" ht="21" customHeight="1" x14ac:dyDescent="0.2">
      <c r="G93" s="257"/>
      <c r="H93" s="258"/>
      <c r="I93" s="258"/>
      <c r="J93" s="258">
        <f>G92</f>
        <v>45000</v>
      </c>
      <c r="K93" s="258"/>
      <c r="L93" s="258"/>
      <c r="M93" s="510" t="s">
        <v>480</v>
      </c>
      <c r="N93" s="199"/>
      <c r="O93" s="199"/>
      <c r="P93" s="199"/>
      <c r="Q93" s="199"/>
      <c r="R93" s="199"/>
      <c r="S93" s="199"/>
      <c r="T93" s="40"/>
      <c r="U93" s="40"/>
      <c r="V93" s="40"/>
      <c r="W93" s="40"/>
      <c r="X93" s="40"/>
      <c r="Y93" s="40"/>
    </row>
    <row r="94" spans="7:25" ht="21" customHeight="1" thickBot="1" x14ac:dyDescent="0.25"/>
    <row r="95" spans="7:25" ht="21" customHeight="1" thickBot="1" x14ac:dyDescent="0.25">
      <c r="G95" s="215" t="s">
        <v>473</v>
      </c>
      <c r="H95" s="216"/>
      <c r="I95" s="216"/>
      <c r="J95" s="216"/>
      <c r="K95" s="216"/>
      <c r="L95" s="216"/>
      <c r="M95" s="216"/>
      <c r="N95" s="216"/>
      <c r="O95" s="216"/>
      <c r="P95" s="216"/>
      <c r="Q95" s="216"/>
      <c r="R95" s="216"/>
      <c r="S95" s="315"/>
    </row>
    <row r="96" spans="7:25" ht="21" customHeight="1" x14ac:dyDescent="0.2"/>
    <row r="97" spans="7:25" ht="21" customHeight="1" thickBot="1" x14ac:dyDescent="0.25">
      <c r="G97" s="237" t="s">
        <v>217</v>
      </c>
      <c r="H97" s="237"/>
      <c r="I97" s="237"/>
      <c r="J97" s="237"/>
      <c r="K97" s="237"/>
      <c r="L97" s="237"/>
      <c r="M97" s="237" t="s">
        <v>307</v>
      </c>
      <c r="N97" s="237"/>
      <c r="O97" s="237"/>
      <c r="P97" s="237"/>
      <c r="Q97" s="237"/>
      <c r="R97" s="237"/>
      <c r="S97" s="237"/>
      <c r="T97" s="237" t="s">
        <v>213</v>
      </c>
      <c r="U97" s="237"/>
      <c r="V97" s="237"/>
      <c r="W97" s="237"/>
      <c r="X97" s="237"/>
    </row>
    <row r="98" spans="7:25" ht="21" customHeight="1" thickTop="1" thickBot="1" x14ac:dyDescent="0.25">
      <c r="G98" s="238" t="s">
        <v>301</v>
      </c>
      <c r="H98" s="239"/>
      <c r="I98" s="241" t="s">
        <v>279</v>
      </c>
      <c r="J98" s="242"/>
      <c r="K98" s="243"/>
      <c r="L98" s="241" t="s">
        <v>302</v>
      </c>
      <c r="M98" s="243"/>
      <c r="N98" s="238" t="s">
        <v>215</v>
      </c>
      <c r="O98" s="244"/>
      <c r="P98" s="245" t="s">
        <v>301</v>
      </c>
      <c r="Q98" s="239"/>
      <c r="R98" s="238" t="s">
        <v>279</v>
      </c>
      <c r="S98" s="246"/>
      <c r="T98" s="239"/>
      <c r="U98" s="238" t="s">
        <v>302</v>
      </c>
      <c r="V98" s="239"/>
      <c r="W98" s="238" t="s">
        <v>215</v>
      </c>
      <c r="X98" s="239"/>
    </row>
    <row r="99" spans="7:25" ht="21" customHeight="1" thickTop="1" x14ac:dyDescent="0.2">
      <c r="G99" s="220">
        <f>J88</f>
        <v>90000</v>
      </c>
      <c r="H99" s="183"/>
      <c r="I99" s="229" t="str">
        <f>M88</f>
        <v>إلي حــ/ البنك</v>
      </c>
      <c r="J99" s="230"/>
      <c r="K99" s="231"/>
      <c r="L99" s="232"/>
      <c r="M99" s="203"/>
      <c r="N99" s="236">
        <v>42736</v>
      </c>
      <c r="O99" s="240"/>
      <c r="P99" s="220">
        <f>G92</f>
        <v>45000</v>
      </c>
      <c r="Q99" s="183"/>
      <c r="R99" s="233" t="str">
        <f>M92</f>
        <v>من حــ/  ايجار مدفوع مقدما</v>
      </c>
      <c r="S99" s="234"/>
      <c r="T99" s="235"/>
      <c r="U99" s="232"/>
      <c r="V99" s="203"/>
      <c r="W99" s="236" t="s">
        <v>339</v>
      </c>
      <c r="X99" s="203"/>
    </row>
    <row r="100" spans="7:25" ht="21" customHeight="1" x14ac:dyDescent="0.2">
      <c r="G100" s="220"/>
      <c r="H100" s="183"/>
      <c r="I100" s="492"/>
      <c r="J100" s="112"/>
      <c r="K100" s="493"/>
      <c r="L100" s="232"/>
      <c r="M100" s="203"/>
      <c r="N100" s="236"/>
      <c r="O100" s="240"/>
      <c r="P100" s="220"/>
      <c r="Q100" s="183"/>
      <c r="R100" s="233"/>
      <c r="S100" s="234"/>
      <c r="T100" s="235"/>
      <c r="U100" s="232"/>
      <c r="V100" s="203"/>
      <c r="W100" s="232"/>
      <c r="X100" s="203"/>
    </row>
    <row r="101" spans="7:25" ht="21" customHeight="1" thickBot="1" x14ac:dyDescent="0.25">
      <c r="G101" s="220"/>
      <c r="H101" s="183"/>
      <c r="I101" s="233"/>
      <c r="J101" s="234"/>
      <c r="K101" s="235"/>
      <c r="L101" s="232"/>
      <c r="M101" s="203"/>
      <c r="N101" s="232"/>
      <c r="O101" s="240"/>
      <c r="P101" s="220">
        <f>G99-P99</f>
        <v>45000</v>
      </c>
      <c r="Q101" s="183"/>
      <c r="R101" s="223" t="s">
        <v>338</v>
      </c>
      <c r="S101" s="224"/>
      <c r="T101" s="225"/>
      <c r="U101" s="232"/>
      <c r="V101" s="203"/>
      <c r="W101" s="236" t="s">
        <v>339</v>
      </c>
      <c r="X101" s="203"/>
    </row>
    <row r="102" spans="7:25" ht="21" customHeight="1" x14ac:dyDescent="0.2"/>
    <row r="103" spans="7:25" ht="21" customHeight="1" thickBot="1" x14ac:dyDescent="0.25">
      <c r="G103" s="237" t="s">
        <v>217</v>
      </c>
      <c r="H103" s="237"/>
      <c r="I103" s="237"/>
      <c r="J103" s="237"/>
      <c r="K103" s="237"/>
      <c r="L103" s="237"/>
      <c r="M103" s="237" t="s">
        <v>474</v>
      </c>
      <c r="N103" s="237"/>
      <c r="O103" s="237"/>
      <c r="P103" s="237"/>
      <c r="Q103" s="237"/>
      <c r="R103" s="237"/>
      <c r="S103" s="237"/>
      <c r="T103" s="237" t="s">
        <v>213</v>
      </c>
      <c r="U103" s="237"/>
      <c r="V103" s="237"/>
      <c r="W103" s="237"/>
      <c r="X103" s="237"/>
    </row>
    <row r="104" spans="7:25" ht="21" customHeight="1" thickTop="1" thickBot="1" x14ac:dyDescent="0.25">
      <c r="G104" s="238" t="s">
        <v>301</v>
      </c>
      <c r="H104" s="239"/>
      <c r="I104" s="241" t="s">
        <v>279</v>
      </c>
      <c r="J104" s="242"/>
      <c r="K104" s="243"/>
      <c r="L104" s="241" t="s">
        <v>302</v>
      </c>
      <c r="M104" s="243"/>
      <c r="N104" s="238" t="s">
        <v>215</v>
      </c>
      <c r="O104" s="244"/>
      <c r="P104" s="245" t="s">
        <v>301</v>
      </c>
      <c r="Q104" s="239"/>
      <c r="R104" s="238" t="s">
        <v>279</v>
      </c>
      <c r="S104" s="246"/>
      <c r="T104" s="239"/>
      <c r="U104" s="238" t="s">
        <v>302</v>
      </c>
      <c r="V104" s="239"/>
      <c r="W104" s="238" t="s">
        <v>215</v>
      </c>
      <c r="X104" s="239"/>
    </row>
    <row r="105" spans="7:25" ht="21" customHeight="1" thickTop="1" x14ac:dyDescent="0.2">
      <c r="G105" s="220">
        <f>J93</f>
        <v>45000</v>
      </c>
      <c r="H105" s="183"/>
      <c r="I105" s="229" t="str">
        <f>M93</f>
        <v>إلي حــ/ مصاريف الايجار</v>
      </c>
      <c r="J105" s="230"/>
      <c r="K105" s="231"/>
      <c r="L105" s="232"/>
      <c r="M105" s="203"/>
      <c r="N105" s="236"/>
      <c r="O105" s="240"/>
      <c r="P105" s="220"/>
      <c r="Q105" s="183"/>
      <c r="R105" s="233"/>
      <c r="S105" s="234"/>
      <c r="T105" s="235"/>
      <c r="U105" s="232"/>
      <c r="V105" s="203"/>
      <c r="W105" s="236"/>
      <c r="X105" s="203"/>
    </row>
    <row r="106" spans="7:25" ht="21" customHeight="1" x14ac:dyDescent="0.2">
      <c r="G106" s="220"/>
      <c r="H106" s="183"/>
      <c r="I106" s="492"/>
      <c r="J106" s="112"/>
      <c r="K106" s="493"/>
      <c r="L106" s="232"/>
      <c r="M106" s="203"/>
      <c r="N106" s="236"/>
      <c r="O106" s="240"/>
      <c r="P106" s="220"/>
      <c r="Q106" s="183"/>
      <c r="R106" s="233"/>
      <c r="S106" s="234"/>
      <c r="T106" s="235"/>
      <c r="U106" s="232"/>
      <c r="V106" s="203"/>
      <c r="W106" s="232"/>
      <c r="X106" s="203"/>
    </row>
    <row r="107" spans="7:25" ht="21" customHeight="1" thickBot="1" x14ac:dyDescent="0.25">
      <c r="G107" s="220"/>
      <c r="H107" s="183"/>
      <c r="I107" s="233"/>
      <c r="J107" s="234"/>
      <c r="K107" s="235"/>
      <c r="L107" s="232"/>
      <c r="M107" s="203"/>
      <c r="N107" s="232"/>
      <c r="O107" s="240"/>
      <c r="P107" s="220">
        <f>G105-P105</f>
        <v>45000</v>
      </c>
      <c r="Q107" s="183"/>
      <c r="R107" s="223" t="s">
        <v>338</v>
      </c>
      <c r="S107" s="224"/>
      <c r="T107" s="225"/>
      <c r="U107" s="232"/>
      <c r="V107" s="203"/>
      <c r="W107" s="236" t="s">
        <v>339</v>
      </c>
      <c r="X107" s="203"/>
    </row>
    <row r="108" spans="7:25" ht="21" customHeight="1" thickBot="1" x14ac:dyDescent="0.25"/>
    <row r="109" spans="7:25" ht="21" customHeight="1" thickBot="1" x14ac:dyDescent="0.25">
      <c r="G109" s="123" t="s">
        <v>461</v>
      </c>
      <c r="H109" s="124"/>
      <c r="I109" s="124"/>
      <c r="J109" s="124"/>
      <c r="K109" s="124"/>
      <c r="L109" s="124"/>
      <c r="M109" s="124"/>
      <c r="N109" s="124"/>
      <c r="O109" s="124"/>
      <c r="P109" s="124"/>
      <c r="Q109" s="124"/>
      <c r="R109" s="124"/>
      <c r="S109" s="124"/>
      <c r="T109" s="124"/>
      <c r="U109" s="124"/>
      <c r="V109" s="124"/>
      <c r="W109" s="124"/>
      <c r="X109" s="124"/>
      <c r="Y109" s="125"/>
    </row>
    <row r="110" spans="7:25" ht="21" customHeight="1" thickBot="1" x14ac:dyDescent="0.25">
      <c r="G110" s="40"/>
      <c r="H110" s="40"/>
      <c r="I110" s="40"/>
      <c r="J110" s="40"/>
      <c r="K110" s="40"/>
      <c r="L110" s="40"/>
      <c r="M110" s="40"/>
      <c r="N110" s="40"/>
      <c r="O110" s="40"/>
      <c r="P110" s="40"/>
      <c r="Q110" s="40"/>
      <c r="R110" s="40"/>
      <c r="S110" s="40"/>
      <c r="T110" s="40"/>
      <c r="U110" s="40"/>
      <c r="V110" s="40"/>
      <c r="W110" s="40"/>
      <c r="X110" s="40"/>
      <c r="Y110" s="40"/>
    </row>
    <row r="111" spans="7:25" ht="21" customHeight="1" thickBot="1" x14ac:dyDescent="0.25">
      <c r="G111" s="497" t="s">
        <v>22</v>
      </c>
      <c r="H111" s="498"/>
      <c r="I111" s="498"/>
      <c r="J111" s="498"/>
      <c r="K111" s="498"/>
      <c r="L111" s="498"/>
      <c r="M111" s="498"/>
      <c r="N111" s="499"/>
      <c r="O111" s="40"/>
      <c r="P111" s="497" t="s">
        <v>23</v>
      </c>
      <c r="Q111" s="498"/>
      <c r="R111" s="498"/>
      <c r="S111" s="498"/>
      <c r="T111" s="498"/>
      <c r="U111" s="498"/>
      <c r="V111" s="498"/>
      <c r="W111" s="499"/>
      <c r="X111" s="40"/>
      <c r="Y111" s="40"/>
    </row>
    <row r="112" spans="7:25" ht="21" customHeight="1" thickBot="1" x14ac:dyDescent="0.25">
      <c r="G112" s="42"/>
      <c r="H112" s="42"/>
      <c r="I112" s="42"/>
      <c r="J112" s="42"/>
      <c r="K112" s="42"/>
      <c r="L112" s="42"/>
      <c r="M112" s="42"/>
      <c r="N112" s="42"/>
      <c r="O112" s="41"/>
      <c r="P112" s="42"/>
      <c r="Q112" s="42"/>
      <c r="R112" s="42"/>
      <c r="S112" s="42"/>
      <c r="T112" s="42"/>
      <c r="U112" s="42"/>
      <c r="V112" s="42"/>
      <c r="W112" s="42"/>
      <c r="X112" s="40"/>
      <c r="Y112" s="40"/>
    </row>
    <row r="113" spans="2:25" ht="21" customHeight="1" thickTop="1" x14ac:dyDescent="0.2">
      <c r="G113" s="500">
        <f>G105</f>
        <v>45000</v>
      </c>
      <c r="H113" s="431"/>
      <c r="I113" s="501" t="s">
        <v>482</v>
      </c>
      <c r="J113" s="502"/>
      <c r="K113" s="500"/>
      <c r="L113" s="431"/>
      <c r="M113" s="501"/>
      <c r="N113" s="502"/>
      <c r="O113" s="41"/>
      <c r="P113" s="500"/>
      <c r="Q113" s="431"/>
      <c r="R113" s="503" t="s">
        <v>483</v>
      </c>
      <c r="S113" s="504"/>
      <c r="T113" s="500"/>
      <c r="U113" s="431"/>
      <c r="V113" s="503"/>
      <c r="W113" s="504"/>
      <c r="X113" s="40"/>
      <c r="Y113" s="40"/>
    </row>
    <row r="114" spans="2:25" ht="21" customHeight="1" x14ac:dyDescent="0.2">
      <c r="G114" s="494"/>
      <c r="H114" s="182"/>
      <c r="I114" s="505"/>
      <c r="J114" s="506"/>
      <c r="K114" s="494"/>
      <c r="L114" s="182"/>
      <c r="M114" s="505"/>
      <c r="N114" s="506"/>
      <c r="O114" s="40"/>
      <c r="P114" s="494">
        <f>P99</f>
        <v>45000</v>
      </c>
      <c r="Q114" s="182"/>
      <c r="R114" s="495" t="s">
        <v>484</v>
      </c>
      <c r="S114" s="496"/>
      <c r="T114" s="494"/>
      <c r="U114" s="182"/>
      <c r="V114" s="495"/>
      <c r="W114" s="496"/>
      <c r="X114" s="40"/>
      <c r="Y114" s="40"/>
    </row>
    <row r="115" spans="2:25" ht="21" customHeight="1" x14ac:dyDescent="0.2">
      <c r="G115" s="494"/>
      <c r="H115" s="182"/>
      <c r="I115" s="505"/>
      <c r="J115" s="506"/>
      <c r="K115" s="494"/>
      <c r="L115" s="182"/>
      <c r="M115" s="505"/>
      <c r="N115" s="506"/>
      <c r="O115" s="40"/>
      <c r="P115" s="494"/>
      <c r="Q115" s="182"/>
      <c r="R115" s="505"/>
      <c r="S115" s="506"/>
      <c r="T115" s="494"/>
      <c r="U115" s="182"/>
      <c r="V115" s="495"/>
      <c r="W115" s="496"/>
      <c r="X115" s="40"/>
      <c r="Y115" s="40"/>
    </row>
    <row r="116" spans="2:25" ht="21" customHeight="1" thickBot="1" x14ac:dyDescent="0.25"/>
    <row r="117" spans="2:25" ht="21" customHeight="1" thickBot="1" x14ac:dyDescent="0.25">
      <c r="B117" s="120" t="s">
        <v>485</v>
      </c>
      <c r="C117" s="121"/>
      <c r="D117" s="121"/>
      <c r="E117" s="122"/>
      <c r="F117" s="40"/>
      <c r="G117" s="40"/>
      <c r="H117" s="40"/>
      <c r="I117" s="40"/>
      <c r="J117" s="40"/>
      <c r="K117" s="40"/>
      <c r="L117" s="40"/>
      <c r="M117" s="40"/>
      <c r="N117" s="40"/>
      <c r="O117" s="40"/>
      <c r="P117" s="40"/>
      <c r="Q117" s="40"/>
      <c r="R117" s="40"/>
      <c r="S117" s="40"/>
      <c r="T117" s="40"/>
      <c r="U117" s="40"/>
      <c r="V117" s="40"/>
      <c r="W117" s="40"/>
      <c r="X117" s="40"/>
      <c r="Y117" s="40"/>
    </row>
    <row r="118" spans="2:25" ht="21" customHeight="1" thickBot="1" x14ac:dyDescent="0.25">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row>
    <row r="119" spans="2:25" ht="21" customHeight="1" thickBot="1" x14ac:dyDescent="0.25">
      <c r="B119" s="120" t="s">
        <v>486</v>
      </c>
      <c r="C119" s="121"/>
      <c r="D119" s="121"/>
      <c r="E119" s="122"/>
      <c r="F119" s="40"/>
      <c r="G119" s="126" t="s">
        <v>487</v>
      </c>
      <c r="H119" s="127"/>
      <c r="I119" s="127"/>
      <c r="J119" s="127"/>
      <c r="K119" s="127"/>
      <c r="L119" s="127"/>
      <c r="M119" s="127"/>
      <c r="N119" s="127"/>
      <c r="O119" s="127"/>
      <c r="P119" s="127"/>
      <c r="Q119" s="127"/>
      <c r="R119" s="127"/>
      <c r="S119" s="127"/>
      <c r="T119" s="127"/>
      <c r="U119" s="127"/>
      <c r="V119" s="127"/>
      <c r="W119" s="127"/>
      <c r="X119" s="127"/>
      <c r="Y119" s="128"/>
    </row>
    <row r="120" spans="2:25" ht="21" customHeight="1" thickBot="1" x14ac:dyDescent="0.25">
      <c r="B120" s="40"/>
      <c r="C120" s="40"/>
      <c r="D120" s="40"/>
      <c r="E120" s="40"/>
      <c r="F120" s="40"/>
      <c r="G120" s="129" t="s">
        <v>488</v>
      </c>
      <c r="H120" s="130"/>
      <c r="I120" s="130"/>
      <c r="J120" s="130"/>
      <c r="K120" s="130"/>
      <c r="L120" s="130"/>
      <c r="M120" s="130"/>
      <c r="N120" s="130"/>
      <c r="O120" s="130"/>
      <c r="P120" s="130"/>
      <c r="Q120" s="130"/>
      <c r="R120" s="130"/>
      <c r="S120" s="130"/>
      <c r="T120" s="130"/>
      <c r="U120" s="130"/>
      <c r="V120" s="130"/>
      <c r="W120" s="130"/>
      <c r="X120" s="130"/>
      <c r="Y120" s="131"/>
    </row>
    <row r="121" spans="2:25" ht="21" customHeight="1" thickBot="1" x14ac:dyDescent="0.25">
      <c r="B121" s="40"/>
      <c r="C121" s="40"/>
      <c r="D121" s="40"/>
      <c r="E121" s="40"/>
      <c r="F121" s="51"/>
      <c r="G121" s="51"/>
      <c r="H121" s="51"/>
      <c r="I121" s="51"/>
      <c r="J121" s="51"/>
      <c r="K121" s="51"/>
      <c r="L121" s="51"/>
      <c r="M121" s="51"/>
      <c r="N121" s="51"/>
      <c r="O121" s="51"/>
      <c r="P121" s="51"/>
      <c r="Q121" s="51"/>
      <c r="R121" s="51"/>
      <c r="S121" s="51"/>
      <c r="T121" s="51"/>
      <c r="U121" s="51"/>
      <c r="V121" s="51"/>
      <c r="W121" s="51"/>
      <c r="X121" s="51"/>
      <c r="Y121" s="51"/>
    </row>
    <row r="122" spans="2:25" ht="21" customHeight="1" thickBot="1" x14ac:dyDescent="0.25">
      <c r="B122" s="108" t="s">
        <v>200</v>
      </c>
      <c r="C122" s="109"/>
      <c r="D122" s="109"/>
      <c r="E122" s="110"/>
      <c r="F122" s="51"/>
      <c r="G122" s="126" t="s">
        <v>489</v>
      </c>
      <c r="H122" s="127"/>
      <c r="I122" s="127"/>
      <c r="J122" s="127"/>
      <c r="K122" s="127"/>
      <c r="L122" s="127"/>
      <c r="M122" s="127"/>
      <c r="N122" s="127"/>
      <c r="O122" s="127"/>
      <c r="P122" s="127"/>
      <c r="Q122" s="127"/>
      <c r="R122" s="127"/>
      <c r="S122" s="127"/>
      <c r="T122" s="127"/>
      <c r="U122" s="127"/>
      <c r="V122" s="127"/>
      <c r="W122" s="127"/>
      <c r="X122" s="127"/>
      <c r="Y122" s="128"/>
    </row>
    <row r="123" spans="2:25" ht="21" customHeight="1" thickBot="1" x14ac:dyDescent="0.25"/>
    <row r="124" spans="2:25" ht="21" customHeight="1" thickBot="1" x14ac:dyDescent="0.25">
      <c r="G124" s="215" t="s">
        <v>490</v>
      </c>
      <c r="H124" s="216"/>
      <c r="I124" s="216"/>
      <c r="J124" s="216"/>
      <c r="K124" s="216"/>
      <c r="L124" s="216"/>
      <c r="M124" s="216"/>
      <c r="N124" s="216"/>
      <c r="O124" s="216"/>
      <c r="P124" s="216"/>
      <c r="Q124" s="216"/>
      <c r="R124" s="216"/>
      <c r="S124" s="315"/>
    </row>
    <row r="125" spans="2:25" ht="21" customHeight="1" thickBot="1" x14ac:dyDescent="0.25">
      <c r="G125" s="507" t="s">
        <v>277</v>
      </c>
      <c r="H125" s="508"/>
      <c r="I125" s="508"/>
      <c r="J125" s="508" t="s">
        <v>278</v>
      </c>
      <c r="K125" s="508"/>
      <c r="L125" s="509"/>
      <c r="M125" s="108" t="s">
        <v>279</v>
      </c>
      <c r="N125" s="109"/>
      <c r="O125" s="109"/>
      <c r="P125" s="109"/>
      <c r="Q125" s="109"/>
      <c r="R125" s="109"/>
      <c r="S125" s="110"/>
    </row>
    <row r="126" spans="2:25" ht="21" customHeight="1" thickBot="1" x14ac:dyDescent="0.25">
      <c r="G126" s="260">
        <v>85000</v>
      </c>
      <c r="H126" s="154"/>
      <c r="I126" s="154"/>
      <c r="J126" s="154"/>
      <c r="K126" s="154"/>
      <c r="L126" s="154"/>
      <c r="M126" s="351" t="s">
        <v>494</v>
      </c>
      <c r="N126" s="270"/>
      <c r="O126" s="270"/>
      <c r="P126" s="270"/>
      <c r="Q126" s="270"/>
      <c r="R126" s="270"/>
      <c r="S126" s="270"/>
    </row>
    <row r="127" spans="2:25" ht="21" customHeight="1" x14ac:dyDescent="0.2">
      <c r="G127" s="257"/>
      <c r="H127" s="258"/>
      <c r="I127" s="258"/>
      <c r="J127" s="258">
        <f>G126</f>
        <v>85000</v>
      </c>
      <c r="K127" s="258"/>
      <c r="L127" s="258"/>
      <c r="M127" s="510" t="s">
        <v>492</v>
      </c>
      <c r="N127" s="199"/>
      <c r="O127" s="199"/>
      <c r="P127" s="199"/>
      <c r="Q127" s="199"/>
      <c r="R127" s="199"/>
      <c r="S127" s="199"/>
    </row>
    <row r="128" spans="2:25" ht="21" customHeight="1" thickBot="1" x14ac:dyDescent="0.25"/>
    <row r="129" spans="7:25" ht="21" customHeight="1" thickBot="1" x14ac:dyDescent="0.25">
      <c r="G129" s="215" t="s">
        <v>473</v>
      </c>
      <c r="H129" s="216"/>
      <c r="I129" s="216"/>
      <c r="J129" s="216"/>
      <c r="K129" s="216"/>
      <c r="L129" s="216"/>
      <c r="M129" s="216"/>
      <c r="N129" s="216"/>
      <c r="O129" s="216"/>
      <c r="P129" s="216"/>
      <c r="Q129" s="216"/>
      <c r="R129" s="216"/>
      <c r="S129" s="315"/>
      <c r="T129" s="51"/>
      <c r="U129" s="51"/>
      <c r="V129" s="51"/>
      <c r="W129" s="51"/>
      <c r="X129" s="51"/>
    </row>
    <row r="130" spans="7:25" ht="21" customHeight="1" x14ac:dyDescent="0.2">
      <c r="G130" s="51"/>
      <c r="H130" s="51"/>
      <c r="I130" s="51"/>
      <c r="J130" s="51"/>
      <c r="K130" s="51"/>
      <c r="L130" s="51"/>
      <c r="M130" s="51"/>
      <c r="N130" s="51"/>
      <c r="O130" s="51"/>
      <c r="P130" s="51"/>
      <c r="Q130" s="51"/>
      <c r="R130" s="51"/>
      <c r="S130" s="51"/>
      <c r="T130" s="51"/>
      <c r="U130" s="51"/>
      <c r="V130" s="51"/>
      <c r="W130" s="51"/>
      <c r="X130" s="51"/>
    </row>
    <row r="131" spans="7:25" ht="21" customHeight="1" thickBot="1" x14ac:dyDescent="0.25">
      <c r="G131" s="237" t="s">
        <v>217</v>
      </c>
      <c r="H131" s="237"/>
      <c r="I131" s="237"/>
      <c r="J131" s="237"/>
      <c r="K131" s="237"/>
      <c r="L131" s="237"/>
      <c r="M131" s="237" t="s">
        <v>491</v>
      </c>
      <c r="N131" s="237"/>
      <c r="O131" s="237"/>
      <c r="P131" s="237"/>
      <c r="Q131" s="237"/>
      <c r="R131" s="237"/>
      <c r="S131" s="237"/>
      <c r="T131" s="237" t="s">
        <v>213</v>
      </c>
      <c r="U131" s="237"/>
      <c r="V131" s="237"/>
      <c r="W131" s="237"/>
      <c r="X131" s="237"/>
    </row>
    <row r="132" spans="7:25" ht="21" customHeight="1" thickTop="1" thickBot="1" x14ac:dyDescent="0.25">
      <c r="G132" s="238" t="s">
        <v>301</v>
      </c>
      <c r="H132" s="239"/>
      <c r="I132" s="241" t="s">
        <v>279</v>
      </c>
      <c r="J132" s="242"/>
      <c r="K132" s="243"/>
      <c r="L132" s="241" t="s">
        <v>302</v>
      </c>
      <c r="M132" s="243"/>
      <c r="N132" s="238" t="s">
        <v>215</v>
      </c>
      <c r="O132" s="244"/>
      <c r="P132" s="245" t="s">
        <v>301</v>
      </c>
      <c r="Q132" s="239"/>
      <c r="R132" s="238" t="s">
        <v>279</v>
      </c>
      <c r="S132" s="246"/>
      <c r="T132" s="239"/>
      <c r="U132" s="238" t="s">
        <v>302</v>
      </c>
      <c r="V132" s="239"/>
      <c r="W132" s="238" t="s">
        <v>215</v>
      </c>
      <c r="X132" s="239"/>
    </row>
    <row r="133" spans="7:25" ht="21" customHeight="1" thickTop="1" x14ac:dyDescent="0.2">
      <c r="G133" s="220">
        <f>G126</f>
        <v>85000</v>
      </c>
      <c r="H133" s="183"/>
      <c r="I133" s="229" t="str">
        <f>M127</f>
        <v xml:space="preserve">إلي حــ/ إيرادات استشارات </v>
      </c>
      <c r="J133" s="230"/>
      <c r="K133" s="231"/>
      <c r="L133" s="232"/>
      <c r="M133" s="203"/>
      <c r="N133" s="236" t="s">
        <v>339</v>
      </c>
      <c r="O133" s="240"/>
      <c r="P133" s="220"/>
      <c r="Q133" s="183"/>
      <c r="R133" s="233"/>
      <c r="S133" s="234"/>
      <c r="T133" s="235"/>
      <c r="U133" s="232"/>
      <c r="V133" s="203"/>
      <c r="W133" s="236"/>
      <c r="X133" s="203"/>
    </row>
    <row r="134" spans="7:25" ht="21" customHeight="1" x14ac:dyDescent="0.2">
      <c r="G134" s="220"/>
      <c r="H134" s="183"/>
      <c r="I134" s="492"/>
      <c r="J134" s="112"/>
      <c r="K134" s="493"/>
      <c r="L134" s="232"/>
      <c r="M134" s="203"/>
      <c r="N134" s="236"/>
      <c r="O134" s="240"/>
      <c r="P134" s="220"/>
      <c r="Q134" s="183"/>
      <c r="R134" s="233"/>
      <c r="S134" s="234"/>
      <c r="T134" s="235"/>
      <c r="U134" s="232"/>
      <c r="V134" s="203"/>
      <c r="W134" s="232"/>
      <c r="X134" s="203"/>
    </row>
    <row r="135" spans="7:25" ht="21" customHeight="1" thickBot="1" x14ac:dyDescent="0.25">
      <c r="G135" s="220"/>
      <c r="H135" s="183"/>
      <c r="I135" s="233"/>
      <c r="J135" s="234"/>
      <c r="K135" s="235"/>
      <c r="L135" s="232"/>
      <c r="M135" s="203"/>
      <c r="N135" s="232"/>
      <c r="O135" s="240"/>
      <c r="P135" s="220"/>
      <c r="Q135" s="183"/>
      <c r="R135" s="223"/>
      <c r="S135" s="224"/>
      <c r="T135" s="225"/>
      <c r="U135" s="232"/>
      <c r="V135" s="203"/>
      <c r="W135" s="236"/>
      <c r="X135" s="203"/>
    </row>
    <row r="136" spans="7:25" ht="21" customHeight="1" x14ac:dyDescent="0.2">
      <c r="G136" s="51"/>
      <c r="H136" s="51"/>
      <c r="I136" s="51"/>
      <c r="J136" s="51"/>
      <c r="K136" s="51"/>
      <c r="L136" s="51"/>
      <c r="M136" s="51"/>
      <c r="N136" s="51"/>
      <c r="O136" s="51"/>
      <c r="P136" s="51"/>
      <c r="Q136" s="51"/>
      <c r="R136" s="51"/>
      <c r="S136" s="51"/>
      <c r="T136" s="51"/>
      <c r="U136" s="51"/>
      <c r="V136" s="51"/>
      <c r="W136" s="51"/>
      <c r="X136" s="51"/>
    </row>
    <row r="137" spans="7:25" ht="21" customHeight="1" thickBot="1" x14ac:dyDescent="0.25">
      <c r="G137" s="237" t="s">
        <v>217</v>
      </c>
      <c r="H137" s="237"/>
      <c r="I137" s="237"/>
      <c r="J137" s="237"/>
      <c r="K137" s="237"/>
      <c r="L137" s="237"/>
      <c r="M137" s="237" t="s">
        <v>493</v>
      </c>
      <c r="N137" s="237"/>
      <c r="O137" s="237"/>
      <c r="P137" s="237"/>
      <c r="Q137" s="237"/>
      <c r="R137" s="237"/>
      <c r="S137" s="237"/>
      <c r="T137" s="237" t="s">
        <v>213</v>
      </c>
      <c r="U137" s="237"/>
      <c r="V137" s="237"/>
      <c r="W137" s="237"/>
      <c r="X137" s="237"/>
    </row>
    <row r="138" spans="7:25" ht="21" customHeight="1" thickTop="1" thickBot="1" x14ac:dyDescent="0.25">
      <c r="G138" s="238" t="s">
        <v>301</v>
      </c>
      <c r="H138" s="239"/>
      <c r="I138" s="241" t="s">
        <v>279</v>
      </c>
      <c r="J138" s="242"/>
      <c r="K138" s="243"/>
      <c r="L138" s="241" t="s">
        <v>302</v>
      </c>
      <c r="M138" s="243"/>
      <c r="N138" s="238" t="s">
        <v>215</v>
      </c>
      <c r="O138" s="244"/>
      <c r="P138" s="245" t="s">
        <v>301</v>
      </c>
      <c r="Q138" s="239"/>
      <c r="R138" s="238" t="s">
        <v>279</v>
      </c>
      <c r="S138" s="246"/>
      <c r="T138" s="239"/>
      <c r="U138" s="238" t="s">
        <v>302</v>
      </c>
      <c r="V138" s="239"/>
      <c r="W138" s="238" t="s">
        <v>215</v>
      </c>
      <c r="X138" s="239"/>
    </row>
    <row r="139" spans="7:25" ht="21" customHeight="1" thickTop="1" x14ac:dyDescent="0.2">
      <c r="G139" s="220"/>
      <c r="H139" s="183"/>
      <c r="I139" s="229"/>
      <c r="J139" s="230"/>
      <c r="K139" s="231"/>
      <c r="L139" s="232"/>
      <c r="M139" s="203"/>
      <c r="N139" s="236"/>
      <c r="O139" s="240"/>
      <c r="P139" s="220">
        <f>G126</f>
        <v>85000</v>
      </c>
      <c r="Q139" s="183"/>
      <c r="R139" s="511" t="str">
        <f>M126</f>
        <v>من حــ/ إيرادات استشارات مستحقة</v>
      </c>
      <c r="S139" s="512"/>
      <c r="T139" s="513"/>
      <c r="U139" s="232"/>
      <c r="V139" s="203"/>
      <c r="W139" s="236" t="s">
        <v>339</v>
      </c>
      <c r="X139" s="203"/>
    </row>
    <row r="140" spans="7:25" ht="21" customHeight="1" x14ac:dyDescent="0.2">
      <c r="G140" s="220"/>
      <c r="H140" s="183"/>
      <c r="I140" s="492"/>
      <c r="J140" s="112"/>
      <c r="K140" s="493"/>
      <c r="L140" s="232"/>
      <c r="M140" s="203"/>
      <c r="N140" s="236"/>
      <c r="O140" s="240"/>
      <c r="P140" s="220"/>
      <c r="Q140" s="183"/>
      <c r="R140" s="233"/>
      <c r="S140" s="234"/>
      <c r="T140" s="235"/>
      <c r="U140" s="232"/>
      <c r="V140" s="203"/>
      <c r="W140" s="232"/>
      <c r="X140" s="203"/>
    </row>
    <row r="141" spans="7:25" ht="21" customHeight="1" thickBot="1" x14ac:dyDescent="0.25">
      <c r="G141" s="220"/>
      <c r="H141" s="183"/>
      <c r="I141" s="233"/>
      <c r="J141" s="234"/>
      <c r="K141" s="235"/>
      <c r="L141" s="232"/>
      <c r="M141" s="203"/>
      <c r="N141" s="232"/>
      <c r="O141" s="240"/>
      <c r="P141" s="220"/>
      <c r="Q141" s="183"/>
      <c r="R141" s="223"/>
      <c r="S141" s="224"/>
      <c r="T141" s="225"/>
      <c r="U141" s="232"/>
      <c r="V141" s="203"/>
      <c r="W141" s="236"/>
      <c r="X141" s="203"/>
    </row>
    <row r="142" spans="7:25" ht="21" customHeight="1" thickBot="1" x14ac:dyDescent="0.25"/>
    <row r="143" spans="7:25" ht="21" customHeight="1" thickBot="1" x14ac:dyDescent="0.25">
      <c r="G143" s="123" t="s">
        <v>461</v>
      </c>
      <c r="H143" s="124"/>
      <c r="I143" s="124"/>
      <c r="J143" s="124"/>
      <c r="K143" s="124"/>
      <c r="L143" s="124"/>
      <c r="M143" s="124"/>
      <c r="N143" s="124"/>
      <c r="O143" s="124"/>
      <c r="P143" s="124"/>
      <c r="Q143" s="124"/>
      <c r="R143" s="124"/>
      <c r="S143" s="124"/>
      <c r="T143" s="124"/>
      <c r="U143" s="124"/>
      <c r="V143" s="124"/>
      <c r="W143" s="124"/>
      <c r="X143" s="124"/>
      <c r="Y143" s="125"/>
    </row>
    <row r="144" spans="7:25" ht="21" customHeight="1" thickBot="1" x14ac:dyDescent="0.25">
      <c r="G144" s="51"/>
      <c r="H144" s="51"/>
      <c r="I144" s="51"/>
      <c r="J144" s="51"/>
      <c r="K144" s="51"/>
      <c r="L144" s="51"/>
      <c r="M144" s="51"/>
      <c r="N144" s="51"/>
      <c r="O144" s="51"/>
      <c r="P144" s="51"/>
      <c r="Q144" s="51"/>
      <c r="R144" s="51"/>
      <c r="S144" s="51"/>
      <c r="T144" s="51"/>
      <c r="U144" s="51"/>
      <c r="V144" s="51"/>
      <c r="W144" s="51"/>
      <c r="X144" s="51"/>
      <c r="Y144" s="51"/>
    </row>
    <row r="145" spans="2:25" ht="21" customHeight="1" thickBot="1" x14ac:dyDescent="0.25">
      <c r="G145" s="497" t="s">
        <v>22</v>
      </c>
      <c r="H145" s="498"/>
      <c r="I145" s="498"/>
      <c r="J145" s="498"/>
      <c r="K145" s="498"/>
      <c r="L145" s="498"/>
      <c r="M145" s="498"/>
      <c r="N145" s="499"/>
      <c r="O145" s="51"/>
      <c r="P145" s="497" t="s">
        <v>23</v>
      </c>
      <c r="Q145" s="498"/>
      <c r="R145" s="498"/>
      <c r="S145" s="498"/>
      <c r="T145" s="498"/>
      <c r="U145" s="498"/>
      <c r="V145" s="498"/>
      <c r="W145" s="499"/>
      <c r="X145" s="51"/>
      <c r="Y145" s="51"/>
    </row>
    <row r="146" spans="2:25" ht="21" customHeight="1" thickBot="1" x14ac:dyDescent="0.25">
      <c r="G146" s="53"/>
      <c r="H146" s="53"/>
      <c r="I146" s="53"/>
      <c r="J146" s="53"/>
      <c r="K146" s="53"/>
      <c r="L146" s="53"/>
      <c r="M146" s="53"/>
      <c r="N146" s="53"/>
      <c r="O146" s="52"/>
      <c r="P146" s="53"/>
      <c r="Q146" s="53"/>
      <c r="R146" s="53"/>
      <c r="S146" s="53"/>
      <c r="T146" s="53"/>
      <c r="U146" s="53"/>
      <c r="V146" s="53"/>
      <c r="W146" s="53"/>
      <c r="X146" s="51"/>
      <c r="Y146" s="51"/>
    </row>
    <row r="147" spans="2:25" ht="21" customHeight="1" thickTop="1" x14ac:dyDescent="0.2">
      <c r="G147" s="500"/>
      <c r="H147" s="431"/>
      <c r="I147" s="501"/>
      <c r="J147" s="502"/>
      <c r="K147" s="500">
        <f>J127</f>
        <v>85000</v>
      </c>
      <c r="L147" s="431"/>
      <c r="M147" s="501" t="s">
        <v>495</v>
      </c>
      <c r="N147" s="502"/>
      <c r="O147" s="52"/>
      <c r="P147" s="500"/>
      <c r="Q147" s="431"/>
      <c r="R147" s="503" t="s">
        <v>483</v>
      </c>
      <c r="S147" s="504"/>
      <c r="T147" s="500"/>
      <c r="U147" s="431"/>
      <c r="V147" s="503"/>
      <c r="W147" s="504"/>
      <c r="X147" s="51"/>
      <c r="Y147" s="51"/>
    </row>
    <row r="148" spans="2:25" ht="21" customHeight="1" x14ac:dyDescent="0.2">
      <c r="G148" s="494"/>
      <c r="H148" s="182"/>
      <c r="I148" s="505"/>
      <c r="J148" s="506"/>
      <c r="K148" s="494"/>
      <c r="L148" s="182"/>
      <c r="M148" s="505"/>
      <c r="N148" s="506"/>
      <c r="O148" s="51"/>
      <c r="P148" s="494">
        <f>G126</f>
        <v>85000</v>
      </c>
      <c r="Q148" s="182"/>
      <c r="R148" s="514" t="s">
        <v>495</v>
      </c>
      <c r="S148" s="515"/>
      <c r="T148" s="494"/>
      <c r="U148" s="182"/>
      <c r="V148" s="495"/>
      <c r="W148" s="496"/>
      <c r="X148" s="51"/>
      <c r="Y148" s="51"/>
    </row>
    <row r="149" spans="2:25" ht="21" customHeight="1" x14ac:dyDescent="0.2">
      <c r="G149" s="494"/>
      <c r="H149" s="182"/>
      <c r="I149" s="505"/>
      <c r="J149" s="506"/>
      <c r="K149" s="494"/>
      <c r="L149" s="182"/>
      <c r="M149" s="505"/>
      <c r="N149" s="506"/>
      <c r="O149" s="51"/>
      <c r="P149" s="494"/>
      <c r="Q149" s="182"/>
      <c r="R149" s="514" t="s">
        <v>463</v>
      </c>
      <c r="S149" s="515"/>
      <c r="T149" s="494"/>
      <c r="U149" s="182"/>
      <c r="V149" s="495"/>
      <c r="W149" s="496"/>
      <c r="X149" s="51"/>
      <c r="Y149" s="51"/>
    </row>
    <row r="150" spans="2:25" ht="21" customHeight="1" thickBot="1" x14ac:dyDescent="0.25"/>
    <row r="151" spans="2:25" ht="21" customHeight="1" thickBot="1" x14ac:dyDescent="0.25">
      <c r="B151" s="120" t="s">
        <v>508</v>
      </c>
      <c r="C151" s="121"/>
      <c r="D151" s="121"/>
      <c r="E151" s="122"/>
      <c r="F151" s="51"/>
      <c r="G151" s="126" t="s">
        <v>496</v>
      </c>
      <c r="H151" s="127"/>
      <c r="I151" s="127"/>
      <c r="J151" s="127"/>
      <c r="K151" s="127"/>
      <c r="L151" s="127"/>
      <c r="M151" s="127"/>
      <c r="N151" s="127"/>
      <c r="O151" s="127"/>
      <c r="P151" s="127"/>
      <c r="Q151" s="127"/>
      <c r="R151" s="127"/>
      <c r="S151" s="127"/>
      <c r="T151" s="127"/>
      <c r="U151" s="127"/>
      <c r="V151" s="127"/>
      <c r="W151" s="127"/>
      <c r="X151" s="127"/>
      <c r="Y151" s="128"/>
    </row>
    <row r="152" spans="2:25" ht="21" customHeight="1" thickBot="1" x14ac:dyDescent="0.25">
      <c r="B152" s="51"/>
      <c r="C152" s="51"/>
      <c r="D152" s="51"/>
      <c r="E152" s="51"/>
      <c r="F152" s="51"/>
      <c r="G152" s="129" t="s">
        <v>498</v>
      </c>
      <c r="H152" s="130"/>
      <c r="I152" s="130"/>
      <c r="J152" s="130"/>
      <c r="K152" s="130"/>
      <c r="L152" s="130"/>
      <c r="M152" s="130"/>
      <c r="N152" s="130"/>
      <c r="O152" s="130"/>
      <c r="P152" s="130"/>
      <c r="Q152" s="130"/>
      <c r="R152" s="130"/>
      <c r="S152" s="130"/>
      <c r="T152" s="130"/>
      <c r="U152" s="130"/>
      <c r="V152" s="130"/>
      <c r="W152" s="130"/>
      <c r="X152" s="130"/>
      <c r="Y152" s="131"/>
    </row>
    <row r="153" spans="2:25" ht="21" customHeight="1" thickBot="1" x14ac:dyDescent="0.25"/>
    <row r="154" spans="2:25" ht="21" customHeight="1" thickBot="1" x14ac:dyDescent="0.25">
      <c r="B154" s="108" t="s">
        <v>200</v>
      </c>
      <c r="C154" s="109"/>
      <c r="D154" s="109"/>
      <c r="E154" s="110"/>
      <c r="F154" s="51"/>
      <c r="G154" s="126" t="s">
        <v>497</v>
      </c>
      <c r="H154" s="127"/>
      <c r="I154" s="127"/>
      <c r="J154" s="127"/>
      <c r="K154" s="127"/>
      <c r="L154" s="127"/>
      <c r="M154" s="127"/>
      <c r="N154" s="127"/>
      <c r="O154" s="127"/>
      <c r="P154" s="127"/>
      <c r="Q154" s="127"/>
      <c r="R154" s="127"/>
      <c r="S154" s="127"/>
      <c r="T154" s="127"/>
      <c r="U154" s="127"/>
      <c r="V154" s="127"/>
      <c r="W154" s="127"/>
      <c r="X154" s="127"/>
      <c r="Y154" s="128"/>
    </row>
    <row r="155" spans="2:25" ht="21" customHeight="1" x14ac:dyDescent="0.2">
      <c r="G155" s="488" t="s">
        <v>499</v>
      </c>
      <c r="H155" s="489"/>
      <c r="I155" s="489"/>
      <c r="J155" s="489"/>
      <c r="K155" s="489"/>
      <c r="L155" s="489"/>
      <c r="M155" s="489"/>
      <c r="N155" s="489"/>
      <c r="O155" s="489"/>
      <c r="P155" s="489"/>
      <c r="Q155" s="489"/>
      <c r="R155" s="489"/>
      <c r="S155" s="489"/>
      <c r="T155" s="489"/>
      <c r="U155" s="489"/>
      <c r="V155" s="489"/>
      <c r="W155" s="489"/>
      <c r="X155" s="489"/>
      <c r="Y155" s="490"/>
    </row>
    <row r="156" spans="2:25" ht="21" customHeight="1" thickBot="1" x14ac:dyDescent="0.25">
      <c r="G156" s="129" t="s">
        <v>500</v>
      </c>
      <c r="H156" s="130"/>
      <c r="I156" s="130"/>
      <c r="J156" s="130"/>
      <c r="K156" s="130"/>
      <c r="L156" s="130"/>
      <c r="M156" s="130"/>
      <c r="N156" s="130"/>
      <c r="O156" s="130"/>
      <c r="P156" s="130"/>
      <c r="Q156" s="130"/>
      <c r="R156" s="130"/>
      <c r="S156" s="130"/>
      <c r="T156" s="130"/>
      <c r="U156" s="130"/>
      <c r="V156" s="130"/>
      <c r="W156" s="130"/>
      <c r="X156" s="130"/>
      <c r="Y156" s="131"/>
    </row>
    <row r="157" spans="2:25" ht="21" customHeight="1" thickBot="1" x14ac:dyDescent="0.25"/>
    <row r="158" spans="2:25" ht="21" customHeight="1" thickBot="1" x14ac:dyDescent="0.25">
      <c r="G158" s="215" t="s">
        <v>501</v>
      </c>
      <c r="H158" s="216"/>
      <c r="I158" s="216"/>
      <c r="J158" s="216"/>
      <c r="K158" s="216"/>
      <c r="L158" s="216"/>
      <c r="M158" s="216"/>
      <c r="N158" s="216"/>
      <c r="O158" s="216"/>
      <c r="P158" s="216"/>
      <c r="Q158" s="216"/>
      <c r="R158" s="216"/>
      <c r="S158" s="315"/>
    </row>
    <row r="159" spans="2:25" ht="21" customHeight="1" thickBot="1" x14ac:dyDescent="0.25">
      <c r="G159" s="507" t="s">
        <v>277</v>
      </c>
      <c r="H159" s="508"/>
      <c r="I159" s="508"/>
      <c r="J159" s="508" t="s">
        <v>278</v>
      </c>
      <c r="K159" s="508"/>
      <c r="L159" s="509"/>
      <c r="M159" s="108" t="s">
        <v>279</v>
      </c>
      <c r="N159" s="109"/>
      <c r="O159" s="109"/>
      <c r="P159" s="109"/>
      <c r="Q159" s="109"/>
      <c r="R159" s="109"/>
      <c r="S159" s="110"/>
    </row>
    <row r="160" spans="2:25" ht="21" customHeight="1" thickBot="1" x14ac:dyDescent="0.25">
      <c r="G160" s="260">
        <v>120000</v>
      </c>
      <c r="H160" s="154"/>
      <c r="I160" s="154"/>
      <c r="J160" s="154"/>
      <c r="K160" s="154"/>
      <c r="L160" s="154"/>
      <c r="M160" s="351" t="s">
        <v>222</v>
      </c>
      <c r="N160" s="270"/>
      <c r="O160" s="270"/>
      <c r="P160" s="270"/>
      <c r="Q160" s="270"/>
      <c r="R160" s="270"/>
      <c r="S160" s="270"/>
    </row>
    <row r="161" spans="7:24" ht="21" customHeight="1" x14ac:dyDescent="0.2">
      <c r="G161" s="257"/>
      <c r="H161" s="258"/>
      <c r="I161" s="258"/>
      <c r="J161" s="258">
        <f>G160</f>
        <v>120000</v>
      </c>
      <c r="K161" s="258"/>
      <c r="L161" s="258"/>
      <c r="M161" s="510" t="s">
        <v>502</v>
      </c>
      <c r="N161" s="199"/>
      <c r="O161" s="199"/>
      <c r="P161" s="199"/>
      <c r="Q161" s="199"/>
      <c r="R161" s="199"/>
      <c r="S161" s="199"/>
    </row>
    <row r="162" spans="7:24" ht="21" customHeight="1" thickBot="1" x14ac:dyDescent="0.25"/>
    <row r="163" spans="7:24" ht="21" customHeight="1" thickBot="1" x14ac:dyDescent="0.25">
      <c r="G163" s="215" t="s">
        <v>503</v>
      </c>
      <c r="H163" s="216"/>
      <c r="I163" s="216"/>
      <c r="J163" s="216"/>
      <c r="K163" s="216"/>
      <c r="L163" s="216"/>
      <c r="M163" s="216"/>
      <c r="N163" s="216"/>
      <c r="O163" s="216"/>
      <c r="P163" s="216"/>
      <c r="Q163" s="216"/>
      <c r="R163" s="216"/>
      <c r="S163" s="315"/>
    </row>
    <row r="164" spans="7:24" ht="21" customHeight="1" thickBot="1" x14ac:dyDescent="0.25">
      <c r="G164" s="507" t="s">
        <v>277</v>
      </c>
      <c r="H164" s="508"/>
      <c r="I164" s="508"/>
      <c r="J164" s="508" t="s">
        <v>278</v>
      </c>
      <c r="K164" s="508"/>
      <c r="L164" s="509"/>
      <c r="M164" s="108" t="s">
        <v>279</v>
      </c>
      <c r="N164" s="109"/>
      <c r="O164" s="109"/>
      <c r="P164" s="109"/>
      <c r="Q164" s="109"/>
      <c r="R164" s="109"/>
      <c r="S164" s="110"/>
    </row>
    <row r="165" spans="7:24" ht="21" customHeight="1" thickBot="1" x14ac:dyDescent="0.25">
      <c r="G165" s="260">
        <v>40000</v>
      </c>
      <c r="H165" s="154"/>
      <c r="I165" s="154"/>
      <c r="J165" s="154"/>
      <c r="K165" s="154"/>
      <c r="L165" s="154"/>
      <c r="M165" s="351" t="s">
        <v>504</v>
      </c>
      <c r="N165" s="270"/>
      <c r="O165" s="270"/>
      <c r="P165" s="270"/>
      <c r="Q165" s="270"/>
      <c r="R165" s="270"/>
      <c r="S165" s="270"/>
    </row>
    <row r="166" spans="7:24" ht="21" customHeight="1" x14ac:dyDescent="0.2">
      <c r="G166" s="257"/>
      <c r="H166" s="258"/>
      <c r="I166" s="258"/>
      <c r="J166" s="258">
        <f>G165</f>
        <v>40000</v>
      </c>
      <c r="K166" s="258"/>
      <c r="L166" s="258"/>
      <c r="M166" s="510" t="s">
        <v>505</v>
      </c>
      <c r="N166" s="199"/>
      <c r="O166" s="199"/>
      <c r="P166" s="199"/>
      <c r="Q166" s="199"/>
      <c r="R166" s="199"/>
      <c r="S166" s="199"/>
    </row>
    <row r="167" spans="7:24" ht="21" customHeight="1" thickBot="1" x14ac:dyDescent="0.25"/>
    <row r="168" spans="7:24" ht="21" customHeight="1" thickBot="1" x14ac:dyDescent="0.25">
      <c r="G168" s="215" t="s">
        <v>473</v>
      </c>
      <c r="H168" s="216"/>
      <c r="I168" s="216"/>
      <c r="J168" s="216"/>
      <c r="K168" s="216"/>
      <c r="L168" s="216"/>
      <c r="M168" s="216"/>
      <c r="N168" s="216"/>
      <c r="O168" s="216"/>
      <c r="P168" s="216"/>
      <c r="Q168" s="216"/>
      <c r="R168" s="216"/>
      <c r="S168" s="315"/>
      <c r="T168" s="51"/>
      <c r="U168" s="51"/>
      <c r="V168" s="51"/>
      <c r="W168" s="51"/>
      <c r="X168" s="51"/>
    </row>
    <row r="169" spans="7:24" ht="21" customHeight="1" x14ac:dyDescent="0.2">
      <c r="G169" s="51"/>
      <c r="H169" s="51"/>
      <c r="I169" s="51"/>
      <c r="J169" s="51"/>
      <c r="K169" s="51"/>
      <c r="L169" s="51"/>
      <c r="M169" s="51"/>
      <c r="N169" s="51"/>
      <c r="O169" s="51"/>
      <c r="P169" s="51"/>
      <c r="Q169" s="51"/>
      <c r="R169" s="51"/>
      <c r="S169" s="51"/>
      <c r="T169" s="51"/>
      <c r="U169" s="51"/>
      <c r="V169" s="51"/>
      <c r="W169" s="51"/>
      <c r="X169" s="51"/>
    </row>
    <row r="170" spans="7:24" ht="21" customHeight="1" thickBot="1" x14ac:dyDescent="0.25">
      <c r="G170" s="237" t="s">
        <v>217</v>
      </c>
      <c r="H170" s="237"/>
      <c r="I170" s="237"/>
      <c r="J170" s="237"/>
      <c r="K170" s="237"/>
      <c r="L170" s="237"/>
      <c r="M170" s="237" t="s">
        <v>317</v>
      </c>
      <c r="N170" s="237"/>
      <c r="O170" s="237"/>
      <c r="P170" s="237"/>
      <c r="Q170" s="237"/>
      <c r="R170" s="237"/>
      <c r="S170" s="237"/>
      <c r="T170" s="237" t="s">
        <v>213</v>
      </c>
      <c r="U170" s="237"/>
      <c r="V170" s="237"/>
      <c r="W170" s="237"/>
      <c r="X170" s="237"/>
    </row>
    <row r="171" spans="7:24" ht="21" customHeight="1" thickTop="1" thickBot="1" x14ac:dyDescent="0.25">
      <c r="G171" s="238" t="s">
        <v>301</v>
      </c>
      <c r="H171" s="239"/>
      <c r="I171" s="241" t="s">
        <v>279</v>
      </c>
      <c r="J171" s="242"/>
      <c r="K171" s="243"/>
      <c r="L171" s="241" t="s">
        <v>302</v>
      </c>
      <c r="M171" s="243"/>
      <c r="N171" s="238" t="s">
        <v>215</v>
      </c>
      <c r="O171" s="244"/>
      <c r="P171" s="245" t="s">
        <v>301</v>
      </c>
      <c r="Q171" s="239"/>
      <c r="R171" s="238" t="s">
        <v>279</v>
      </c>
      <c r="S171" s="246"/>
      <c r="T171" s="239"/>
      <c r="U171" s="238" t="s">
        <v>302</v>
      </c>
      <c r="V171" s="239"/>
      <c r="W171" s="238" t="s">
        <v>215</v>
      </c>
      <c r="X171" s="239"/>
    </row>
    <row r="172" spans="7:24" ht="21" customHeight="1" thickTop="1" x14ac:dyDescent="0.2">
      <c r="G172" s="220">
        <f>J166</f>
        <v>40000</v>
      </c>
      <c r="H172" s="183"/>
      <c r="I172" s="229" t="str">
        <f>M166</f>
        <v xml:space="preserve">إلي حــ/ ايرادات ايجار </v>
      </c>
      <c r="J172" s="230"/>
      <c r="K172" s="231"/>
      <c r="L172" s="232"/>
      <c r="M172" s="203"/>
      <c r="N172" s="236">
        <v>42736</v>
      </c>
      <c r="O172" s="240"/>
      <c r="P172" s="220"/>
      <c r="Q172" s="183"/>
      <c r="R172" s="233"/>
      <c r="S172" s="234"/>
      <c r="T172" s="235"/>
      <c r="U172" s="232"/>
      <c r="V172" s="203"/>
      <c r="W172" s="236"/>
      <c r="X172" s="203"/>
    </row>
    <row r="173" spans="7:24" ht="21" customHeight="1" x14ac:dyDescent="0.2">
      <c r="G173" s="220"/>
      <c r="H173" s="183"/>
      <c r="I173" s="492"/>
      <c r="J173" s="112"/>
      <c r="K173" s="493"/>
      <c r="L173" s="232"/>
      <c r="M173" s="203"/>
      <c r="N173" s="236"/>
      <c r="O173" s="240"/>
      <c r="P173" s="220"/>
      <c r="Q173" s="183"/>
      <c r="R173" s="233"/>
      <c r="S173" s="234"/>
      <c r="T173" s="235"/>
      <c r="U173" s="232"/>
      <c r="V173" s="203"/>
      <c r="W173" s="232"/>
      <c r="X173" s="203"/>
    </row>
    <row r="174" spans="7:24" ht="21" customHeight="1" thickBot="1" x14ac:dyDescent="0.25">
      <c r="G174" s="220"/>
      <c r="H174" s="183"/>
      <c r="I174" s="233"/>
      <c r="J174" s="234"/>
      <c r="K174" s="235"/>
      <c r="L174" s="232"/>
      <c r="M174" s="203"/>
      <c r="N174" s="232"/>
      <c r="O174" s="240"/>
      <c r="P174" s="220"/>
      <c r="Q174" s="183"/>
      <c r="R174" s="223"/>
      <c r="S174" s="224"/>
      <c r="T174" s="225"/>
      <c r="U174" s="232"/>
      <c r="V174" s="203"/>
      <c r="W174" s="236"/>
      <c r="X174" s="203"/>
    </row>
    <row r="175" spans="7:24" ht="21" customHeight="1" x14ac:dyDescent="0.2"/>
    <row r="176" spans="7:24" ht="21" customHeight="1" thickBot="1" x14ac:dyDescent="0.25">
      <c r="G176" s="237" t="s">
        <v>217</v>
      </c>
      <c r="H176" s="237"/>
      <c r="I176" s="237"/>
      <c r="J176" s="237"/>
      <c r="K176" s="237"/>
      <c r="L176" s="237"/>
      <c r="M176" s="237" t="s">
        <v>506</v>
      </c>
      <c r="N176" s="237"/>
      <c r="O176" s="237"/>
      <c r="P176" s="237"/>
      <c r="Q176" s="237"/>
      <c r="R176" s="237"/>
      <c r="S176" s="237"/>
      <c r="T176" s="237" t="s">
        <v>213</v>
      </c>
      <c r="U176" s="237"/>
      <c r="V176" s="237"/>
      <c r="W176" s="237"/>
      <c r="X176" s="237"/>
    </row>
    <row r="177" spans="7:25" ht="21" customHeight="1" thickTop="1" thickBot="1" x14ac:dyDescent="0.25">
      <c r="G177" s="238" t="s">
        <v>301</v>
      </c>
      <c r="H177" s="239"/>
      <c r="I177" s="241" t="s">
        <v>279</v>
      </c>
      <c r="J177" s="242"/>
      <c r="K177" s="243"/>
      <c r="L177" s="241" t="s">
        <v>302</v>
      </c>
      <c r="M177" s="243"/>
      <c r="N177" s="238" t="s">
        <v>215</v>
      </c>
      <c r="O177" s="244"/>
      <c r="P177" s="245" t="s">
        <v>301</v>
      </c>
      <c r="Q177" s="239"/>
      <c r="R177" s="238" t="s">
        <v>279</v>
      </c>
      <c r="S177" s="246"/>
      <c r="T177" s="239"/>
      <c r="U177" s="238" t="s">
        <v>302</v>
      </c>
      <c r="V177" s="239"/>
      <c r="W177" s="238" t="s">
        <v>215</v>
      </c>
      <c r="X177" s="239"/>
    </row>
    <row r="178" spans="7:25" ht="21" customHeight="1" thickTop="1" x14ac:dyDescent="0.2">
      <c r="G178" s="220">
        <f>J166</f>
        <v>40000</v>
      </c>
      <c r="H178" s="183"/>
      <c r="I178" s="229" t="str">
        <f>M166</f>
        <v xml:space="preserve">إلي حــ/ ايرادات ايجار </v>
      </c>
      <c r="J178" s="230"/>
      <c r="K178" s="231"/>
      <c r="L178" s="232"/>
      <c r="M178" s="203"/>
      <c r="N178" s="236" t="s">
        <v>339</v>
      </c>
      <c r="O178" s="240"/>
      <c r="P178" s="220">
        <f>G160</f>
        <v>120000</v>
      </c>
      <c r="Q178" s="183"/>
      <c r="R178" s="516" t="str">
        <f>M160</f>
        <v>من حــ/ الصندوق</v>
      </c>
      <c r="S178" s="234"/>
      <c r="T178" s="235"/>
      <c r="U178" s="232"/>
      <c r="V178" s="203"/>
      <c r="W178" s="236" t="s">
        <v>339</v>
      </c>
      <c r="X178" s="203"/>
    </row>
    <row r="179" spans="7:25" ht="21" customHeight="1" x14ac:dyDescent="0.2">
      <c r="G179" s="220"/>
      <c r="H179" s="183"/>
      <c r="I179" s="492"/>
      <c r="J179" s="112"/>
      <c r="K179" s="493"/>
      <c r="L179" s="232"/>
      <c r="M179" s="203"/>
      <c r="N179" s="236"/>
      <c r="O179" s="240"/>
      <c r="P179" s="220"/>
      <c r="Q179" s="183"/>
      <c r="R179" s="233"/>
      <c r="S179" s="234"/>
      <c r="T179" s="235"/>
      <c r="U179" s="232"/>
      <c r="V179" s="203"/>
      <c r="W179" s="232"/>
      <c r="X179" s="203"/>
    </row>
    <row r="180" spans="7:25" ht="21" customHeight="1" thickBot="1" x14ac:dyDescent="0.25">
      <c r="G180" s="220">
        <f>P178-G178</f>
        <v>80000</v>
      </c>
      <c r="H180" s="183"/>
      <c r="I180" s="223" t="s">
        <v>338</v>
      </c>
      <c r="J180" s="224"/>
      <c r="K180" s="225"/>
      <c r="L180" s="232"/>
      <c r="M180" s="203"/>
      <c r="N180" s="236" t="s">
        <v>339</v>
      </c>
      <c r="O180" s="203"/>
      <c r="P180" s="423"/>
      <c r="Q180" s="183"/>
      <c r="R180" s="223"/>
      <c r="S180" s="224"/>
      <c r="T180" s="225"/>
      <c r="U180" s="232"/>
      <c r="V180" s="203"/>
      <c r="W180" s="236"/>
      <c r="X180" s="203"/>
    </row>
    <row r="181" spans="7:25" ht="21" customHeight="1" x14ac:dyDescent="0.2"/>
    <row r="182" spans="7:25" ht="21" customHeight="1" thickBot="1" x14ac:dyDescent="0.25">
      <c r="G182" s="237" t="s">
        <v>217</v>
      </c>
      <c r="H182" s="237"/>
      <c r="I182" s="237"/>
      <c r="J182" s="237"/>
      <c r="K182" s="237"/>
      <c r="L182" s="237"/>
      <c r="M182" s="237" t="s">
        <v>507</v>
      </c>
      <c r="N182" s="237"/>
      <c r="O182" s="237"/>
      <c r="P182" s="237"/>
      <c r="Q182" s="237"/>
      <c r="R182" s="237"/>
      <c r="S182" s="237"/>
      <c r="T182" s="237" t="s">
        <v>213</v>
      </c>
      <c r="U182" s="237"/>
      <c r="V182" s="237"/>
      <c r="W182" s="237"/>
      <c r="X182" s="237"/>
    </row>
    <row r="183" spans="7:25" ht="21" customHeight="1" thickTop="1" thickBot="1" x14ac:dyDescent="0.25">
      <c r="G183" s="238" t="s">
        <v>301</v>
      </c>
      <c r="H183" s="239"/>
      <c r="I183" s="241" t="s">
        <v>279</v>
      </c>
      <c r="J183" s="242"/>
      <c r="K183" s="243"/>
      <c r="L183" s="241" t="s">
        <v>302</v>
      </c>
      <c r="M183" s="243"/>
      <c r="N183" s="238" t="s">
        <v>215</v>
      </c>
      <c r="O183" s="244"/>
      <c r="P183" s="245" t="s">
        <v>301</v>
      </c>
      <c r="Q183" s="239"/>
      <c r="R183" s="238" t="s">
        <v>279</v>
      </c>
      <c r="S183" s="246"/>
      <c r="T183" s="239"/>
      <c r="U183" s="238" t="s">
        <v>302</v>
      </c>
      <c r="V183" s="239"/>
      <c r="W183" s="238" t="s">
        <v>215</v>
      </c>
      <c r="X183" s="239"/>
    </row>
    <row r="184" spans="7:25" ht="21" customHeight="1" thickTop="1" x14ac:dyDescent="0.2">
      <c r="G184" s="220"/>
      <c r="H184" s="183"/>
      <c r="I184" s="229"/>
      <c r="J184" s="230"/>
      <c r="K184" s="231"/>
      <c r="L184" s="232"/>
      <c r="M184" s="203"/>
      <c r="N184" s="236"/>
      <c r="O184" s="240"/>
      <c r="P184" s="220">
        <f>G165</f>
        <v>40000</v>
      </c>
      <c r="Q184" s="183"/>
      <c r="R184" s="516" t="str">
        <f>M165</f>
        <v>من حــ/ ايرادات ايجار مقدم</v>
      </c>
      <c r="S184" s="234"/>
      <c r="T184" s="235"/>
      <c r="U184" s="232"/>
      <c r="V184" s="203"/>
      <c r="W184" s="236" t="s">
        <v>339</v>
      </c>
      <c r="X184" s="203"/>
    </row>
    <row r="185" spans="7:25" ht="21" customHeight="1" x14ac:dyDescent="0.2">
      <c r="G185" s="220"/>
      <c r="H185" s="183"/>
      <c r="I185" s="492"/>
      <c r="J185" s="112"/>
      <c r="K185" s="493"/>
      <c r="L185" s="232"/>
      <c r="M185" s="203"/>
      <c r="N185" s="236"/>
      <c r="O185" s="240"/>
      <c r="P185" s="220"/>
      <c r="Q185" s="183"/>
      <c r="R185" s="233"/>
      <c r="S185" s="234"/>
      <c r="T185" s="235"/>
      <c r="U185" s="232"/>
      <c r="V185" s="203"/>
      <c r="W185" s="232"/>
      <c r="X185" s="203"/>
    </row>
    <row r="186" spans="7:25" ht="21" customHeight="1" thickBot="1" x14ac:dyDescent="0.25">
      <c r="G186" s="220">
        <f>P184-G184</f>
        <v>40000</v>
      </c>
      <c r="H186" s="183"/>
      <c r="I186" s="223" t="s">
        <v>338</v>
      </c>
      <c r="J186" s="224"/>
      <c r="K186" s="225"/>
      <c r="L186" s="232"/>
      <c r="M186" s="203"/>
      <c r="N186" s="236" t="s">
        <v>339</v>
      </c>
      <c r="O186" s="203"/>
      <c r="P186" s="423"/>
      <c r="Q186" s="183"/>
      <c r="R186" s="223"/>
      <c r="S186" s="224"/>
      <c r="T186" s="225"/>
      <c r="U186" s="232"/>
      <c r="V186" s="203"/>
      <c r="W186" s="236"/>
      <c r="X186" s="203"/>
    </row>
    <row r="187" spans="7:25" ht="21" customHeight="1" x14ac:dyDescent="0.2"/>
    <row r="188" spans="7:25" ht="21" customHeight="1" thickBot="1" x14ac:dyDescent="0.25">
      <c r="G188" s="129" t="s">
        <v>509</v>
      </c>
      <c r="H188" s="130"/>
      <c r="I188" s="130"/>
      <c r="J188" s="130"/>
      <c r="K188" s="130"/>
      <c r="L188" s="130"/>
      <c r="M188" s="130"/>
      <c r="N188" s="130"/>
      <c r="O188" s="130"/>
      <c r="P188" s="130"/>
      <c r="Q188" s="130"/>
      <c r="R188" s="130"/>
      <c r="S188" s="130"/>
      <c r="T188" s="130"/>
      <c r="U188" s="130"/>
      <c r="V188" s="130"/>
      <c r="W188" s="130"/>
      <c r="X188" s="130"/>
      <c r="Y188" s="131"/>
    </row>
    <row r="189" spans="7:25" ht="21" customHeight="1" thickBot="1" x14ac:dyDescent="0.25">
      <c r="G189" s="51"/>
      <c r="H189" s="51"/>
      <c r="I189" s="51"/>
      <c r="J189" s="51"/>
      <c r="K189" s="51"/>
      <c r="L189" s="51"/>
      <c r="M189" s="51"/>
      <c r="N189" s="51"/>
      <c r="O189" s="51"/>
      <c r="P189" s="51"/>
      <c r="Q189" s="51"/>
      <c r="R189" s="51"/>
      <c r="S189" s="51"/>
      <c r="T189" s="51"/>
      <c r="U189" s="51"/>
      <c r="V189" s="51"/>
      <c r="W189" s="51"/>
      <c r="X189" s="51"/>
      <c r="Y189" s="51"/>
    </row>
    <row r="190" spans="7:25" ht="21" customHeight="1" thickBot="1" x14ac:dyDescent="0.25">
      <c r="G190" s="215" t="s">
        <v>510</v>
      </c>
      <c r="H190" s="216"/>
      <c r="I190" s="216"/>
      <c r="J190" s="216"/>
      <c r="K190" s="216"/>
      <c r="L190" s="216"/>
      <c r="M190" s="216"/>
      <c r="N190" s="216"/>
      <c r="O190" s="216"/>
      <c r="P190" s="216"/>
      <c r="Q190" s="216"/>
      <c r="R190" s="216"/>
      <c r="S190" s="315"/>
      <c r="T190" s="51"/>
      <c r="U190" s="51"/>
      <c r="V190" s="51"/>
      <c r="W190" s="51"/>
      <c r="X190" s="51"/>
      <c r="Y190" s="51"/>
    </row>
    <row r="191" spans="7:25" ht="21" customHeight="1" thickBot="1" x14ac:dyDescent="0.25">
      <c r="G191" s="507" t="s">
        <v>277</v>
      </c>
      <c r="H191" s="508"/>
      <c r="I191" s="508"/>
      <c r="J191" s="508" t="s">
        <v>278</v>
      </c>
      <c r="K191" s="508"/>
      <c r="L191" s="509"/>
      <c r="M191" s="108" t="s">
        <v>279</v>
      </c>
      <c r="N191" s="109"/>
      <c r="O191" s="109"/>
      <c r="P191" s="109"/>
      <c r="Q191" s="109"/>
      <c r="R191" s="109"/>
      <c r="S191" s="110"/>
      <c r="T191" s="51"/>
      <c r="U191" s="51"/>
      <c r="V191" s="51"/>
      <c r="W191" s="51"/>
      <c r="X191" s="51"/>
      <c r="Y191" s="51"/>
    </row>
    <row r="192" spans="7:25" ht="21" customHeight="1" thickBot="1" x14ac:dyDescent="0.25">
      <c r="G192" s="260">
        <f>G160</f>
        <v>120000</v>
      </c>
      <c r="H192" s="154"/>
      <c r="I192" s="154"/>
      <c r="J192" s="154"/>
      <c r="K192" s="154"/>
      <c r="L192" s="154"/>
      <c r="M192" s="351" t="str">
        <f>M160</f>
        <v>من حــ/ الصندوق</v>
      </c>
      <c r="N192" s="270"/>
      <c r="O192" s="270"/>
      <c r="P192" s="270"/>
      <c r="Q192" s="270"/>
      <c r="R192" s="270"/>
      <c r="S192" s="270"/>
      <c r="T192" s="51"/>
      <c r="U192" s="51"/>
      <c r="V192" s="51"/>
      <c r="W192" s="51"/>
      <c r="X192" s="51"/>
      <c r="Y192" s="51"/>
    </row>
    <row r="193" spans="7:25" ht="21" customHeight="1" x14ac:dyDescent="0.2">
      <c r="G193" s="257"/>
      <c r="H193" s="258"/>
      <c r="I193" s="258"/>
      <c r="J193" s="258">
        <f>G192</f>
        <v>120000</v>
      </c>
      <c r="K193" s="258"/>
      <c r="L193" s="258"/>
      <c r="M193" s="510" t="str">
        <f>M166</f>
        <v xml:space="preserve">إلي حــ/ ايرادات ايجار </v>
      </c>
      <c r="N193" s="199"/>
      <c r="O193" s="199"/>
      <c r="P193" s="199"/>
      <c r="Q193" s="199"/>
      <c r="R193" s="199"/>
      <c r="S193" s="199"/>
      <c r="T193" s="51"/>
      <c r="U193" s="51"/>
      <c r="V193" s="51"/>
      <c r="W193" s="51"/>
      <c r="X193" s="51"/>
      <c r="Y193" s="51"/>
    </row>
    <row r="194" spans="7:25" ht="21" customHeight="1" thickBot="1" x14ac:dyDescent="0.25">
      <c r="G194" s="51"/>
      <c r="H194" s="51"/>
      <c r="I194" s="51"/>
      <c r="J194" s="51"/>
      <c r="K194" s="51"/>
      <c r="L194" s="51"/>
      <c r="M194" s="51"/>
      <c r="N194" s="51"/>
      <c r="O194" s="51"/>
      <c r="P194" s="51"/>
      <c r="Q194" s="51"/>
      <c r="R194" s="51"/>
      <c r="S194" s="51"/>
      <c r="T194" s="51"/>
      <c r="U194" s="51"/>
      <c r="V194" s="51"/>
      <c r="W194" s="51"/>
      <c r="X194" s="51"/>
      <c r="Y194" s="51"/>
    </row>
    <row r="195" spans="7:25" ht="21" customHeight="1" thickBot="1" x14ac:dyDescent="0.25">
      <c r="G195" s="215" t="s">
        <v>511</v>
      </c>
      <c r="H195" s="216"/>
      <c r="I195" s="216"/>
      <c r="J195" s="216"/>
      <c r="K195" s="216"/>
      <c r="L195" s="216"/>
      <c r="M195" s="216"/>
      <c r="N195" s="216"/>
      <c r="O195" s="216"/>
      <c r="P195" s="216"/>
      <c r="Q195" s="216"/>
      <c r="R195" s="216"/>
      <c r="S195" s="315"/>
      <c r="T195" s="51"/>
      <c r="U195" s="51"/>
      <c r="V195" s="51"/>
      <c r="W195" s="51"/>
      <c r="X195" s="51"/>
      <c r="Y195" s="51"/>
    </row>
    <row r="196" spans="7:25" ht="21" customHeight="1" thickBot="1" x14ac:dyDescent="0.25">
      <c r="G196" s="507" t="s">
        <v>277</v>
      </c>
      <c r="H196" s="508"/>
      <c r="I196" s="508"/>
      <c r="J196" s="508" t="s">
        <v>278</v>
      </c>
      <c r="K196" s="508"/>
      <c r="L196" s="508"/>
      <c r="M196" s="108" t="s">
        <v>279</v>
      </c>
      <c r="N196" s="109"/>
      <c r="O196" s="109"/>
      <c r="P196" s="109"/>
      <c r="Q196" s="109"/>
      <c r="R196" s="109"/>
      <c r="S196" s="110"/>
      <c r="T196" s="51"/>
      <c r="U196" s="51"/>
      <c r="V196" s="51"/>
      <c r="W196" s="51"/>
      <c r="X196" s="51"/>
      <c r="Y196" s="51"/>
    </row>
    <row r="197" spans="7:25" ht="21" customHeight="1" thickBot="1" x14ac:dyDescent="0.25">
      <c r="G197" s="260">
        <f>G192-G165</f>
        <v>80000</v>
      </c>
      <c r="H197" s="154"/>
      <c r="I197" s="154"/>
      <c r="J197" s="154"/>
      <c r="K197" s="154"/>
      <c r="L197" s="154"/>
      <c r="M197" s="351" t="s">
        <v>512</v>
      </c>
      <c r="N197" s="270"/>
      <c r="O197" s="270"/>
      <c r="P197" s="270"/>
      <c r="Q197" s="270"/>
      <c r="R197" s="270"/>
      <c r="S197" s="270"/>
      <c r="T197" s="51"/>
      <c r="U197" s="51"/>
      <c r="V197" s="51"/>
      <c r="W197" s="51"/>
      <c r="X197" s="51"/>
      <c r="Y197" s="51"/>
    </row>
    <row r="198" spans="7:25" ht="21" customHeight="1" x14ac:dyDescent="0.2">
      <c r="G198" s="257"/>
      <c r="H198" s="258"/>
      <c r="I198" s="258"/>
      <c r="J198" s="258">
        <f>G197</f>
        <v>80000</v>
      </c>
      <c r="K198" s="258"/>
      <c r="L198" s="258"/>
      <c r="M198" s="510" t="s">
        <v>513</v>
      </c>
      <c r="N198" s="199"/>
      <c r="O198" s="199"/>
      <c r="P198" s="199"/>
      <c r="Q198" s="199"/>
      <c r="R198" s="199"/>
      <c r="S198" s="199"/>
      <c r="T198" s="51"/>
      <c r="U198" s="51"/>
      <c r="V198" s="51"/>
      <c r="W198" s="51"/>
      <c r="X198" s="51"/>
      <c r="Y198" s="51"/>
    </row>
    <row r="199" spans="7:25" ht="21" customHeight="1" thickBot="1" x14ac:dyDescent="0.25">
      <c r="G199" s="51"/>
      <c r="H199" s="51"/>
      <c r="I199" s="51"/>
      <c r="J199" s="51"/>
      <c r="K199" s="51"/>
      <c r="L199" s="51"/>
      <c r="M199" s="51"/>
      <c r="N199" s="51"/>
      <c r="O199" s="51"/>
      <c r="P199" s="51"/>
      <c r="Q199" s="51"/>
      <c r="R199" s="51"/>
      <c r="S199" s="51"/>
      <c r="T199" s="51"/>
      <c r="U199" s="51"/>
      <c r="V199" s="51"/>
      <c r="W199" s="51"/>
      <c r="X199" s="51"/>
      <c r="Y199" s="51"/>
    </row>
    <row r="200" spans="7:25" ht="21" customHeight="1" thickBot="1" x14ac:dyDescent="0.25">
      <c r="G200" s="215" t="s">
        <v>473</v>
      </c>
      <c r="H200" s="216"/>
      <c r="I200" s="216"/>
      <c r="J200" s="216"/>
      <c r="K200" s="216"/>
      <c r="L200" s="216"/>
      <c r="M200" s="216"/>
      <c r="N200" s="216"/>
      <c r="O200" s="216"/>
      <c r="P200" s="216"/>
      <c r="Q200" s="216"/>
      <c r="R200" s="216"/>
      <c r="S200" s="315"/>
      <c r="T200" s="51"/>
      <c r="U200" s="51"/>
      <c r="V200" s="51"/>
      <c r="W200" s="51"/>
      <c r="X200" s="51"/>
      <c r="Y200" s="51"/>
    </row>
    <row r="201" spans="7:25" ht="21" customHeight="1" x14ac:dyDescent="0.2"/>
    <row r="202" spans="7:25" ht="21" customHeight="1" thickBot="1" x14ac:dyDescent="0.25">
      <c r="G202" s="237" t="s">
        <v>217</v>
      </c>
      <c r="H202" s="237"/>
      <c r="I202" s="237"/>
      <c r="J202" s="237"/>
      <c r="K202" s="237"/>
      <c r="L202" s="237"/>
      <c r="M202" s="237" t="s">
        <v>317</v>
      </c>
      <c r="N202" s="237"/>
      <c r="O202" s="237"/>
      <c r="P202" s="237"/>
      <c r="Q202" s="237"/>
      <c r="R202" s="237"/>
      <c r="S202" s="237"/>
      <c r="T202" s="237" t="s">
        <v>213</v>
      </c>
      <c r="U202" s="237"/>
      <c r="V202" s="237"/>
      <c r="W202" s="237"/>
      <c r="X202" s="237"/>
    </row>
    <row r="203" spans="7:25" ht="21" customHeight="1" thickTop="1" thickBot="1" x14ac:dyDescent="0.25">
      <c r="G203" s="238" t="s">
        <v>301</v>
      </c>
      <c r="H203" s="239"/>
      <c r="I203" s="241" t="s">
        <v>279</v>
      </c>
      <c r="J203" s="242"/>
      <c r="K203" s="243"/>
      <c r="L203" s="241" t="s">
        <v>302</v>
      </c>
      <c r="M203" s="243"/>
      <c r="N203" s="238" t="s">
        <v>215</v>
      </c>
      <c r="O203" s="244"/>
      <c r="P203" s="245" t="s">
        <v>301</v>
      </c>
      <c r="Q203" s="239"/>
      <c r="R203" s="238" t="s">
        <v>279</v>
      </c>
      <c r="S203" s="246"/>
      <c r="T203" s="239"/>
      <c r="U203" s="238" t="s">
        <v>302</v>
      </c>
      <c r="V203" s="239"/>
      <c r="W203" s="238" t="s">
        <v>215</v>
      </c>
      <c r="X203" s="239"/>
    </row>
    <row r="204" spans="7:25" ht="21" customHeight="1" thickTop="1" x14ac:dyDescent="0.2">
      <c r="G204" s="220">
        <f>J193</f>
        <v>120000</v>
      </c>
      <c r="H204" s="183"/>
      <c r="I204" s="229" t="str">
        <f>M193</f>
        <v xml:space="preserve">إلي حــ/ ايرادات ايجار </v>
      </c>
      <c r="J204" s="230"/>
      <c r="K204" s="231"/>
      <c r="L204" s="232"/>
      <c r="M204" s="203"/>
      <c r="N204" s="236">
        <v>42736</v>
      </c>
      <c r="O204" s="240"/>
      <c r="P204" s="220"/>
      <c r="Q204" s="183"/>
      <c r="R204" s="233"/>
      <c r="S204" s="234"/>
      <c r="T204" s="235"/>
      <c r="U204" s="232"/>
      <c r="V204" s="203"/>
      <c r="W204" s="236"/>
      <c r="X204" s="203"/>
    </row>
    <row r="205" spans="7:25" ht="21" customHeight="1" x14ac:dyDescent="0.2">
      <c r="G205" s="220"/>
      <c r="H205" s="183"/>
      <c r="I205" s="492"/>
      <c r="J205" s="112"/>
      <c r="K205" s="493"/>
      <c r="L205" s="232"/>
      <c r="M205" s="203"/>
      <c r="N205" s="236"/>
      <c r="O205" s="240"/>
      <c r="P205" s="220"/>
      <c r="Q205" s="183"/>
      <c r="R205" s="233"/>
      <c r="S205" s="234"/>
      <c r="T205" s="235"/>
      <c r="U205" s="232"/>
      <c r="V205" s="203"/>
      <c r="W205" s="232"/>
      <c r="X205" s="203"/>
    </row>
    <row r="206" spans="7:25" ht="21" customHeight="1" thickBot="1" x14ac:dyDescent="0.25">
      <c r="G206" s="220"/>
      <c r="H206" s="183"/>
      <c r="I206" s="233"/>
      <c r="J206" s="234"/>
      <c r="K206" s="235"/>
      <c r="L206" s="232"/>
      <c r="M206" s="203"/>
      <c r="N206" s="232"/>
      <c r="O206" s="240"/>
      <c r="P206" s="220"/>
      <c r="Q206" s="183"/>
      <c r="R206" s="223"/>
      <c r="S206" s="224"/>
      <c r="T206" s="225"/>
      <c r="U206" s="232"/>
      <c r="V206" s="203"/>
      <c r="W206" s="236"/>
      <c r="X206" s="203"/>
    </row>
    <row r="207" spans="7:25" ht="21" customHeight="1" x14ac:dyDescent="0.2"/>
    <row r="208" spans="7:25" ht="21" customHeight="1" thickBot="1" x14ac:dyDescent="0.25">
      <c r="G208" s="237" t="s">
        <v>217</v>
      </c>
      <c r="H208" s="237"/>
      <c r="I208" s="237"/>
      <c r="J208" s="237"/>
      <c r="K208" s="237"/>
      <c r="L208" s="237"/>
      <c r="M208" s="237" t="s">
        <v>507</v>
      </c>
      <c r="N208" s="237"/>
      <c r="O208" s="237"/>
      <c r="P208" s="237"/>
      <c r="Q208" s="237"/>
      <c r="R208" s="237"/>
      <c r="S208" s="237"/>
      <c r="T208" s="237" t="s">
        <v>213</v>
      </c>
      <c r="U208" s="237"/>
      <c r="V208" s="237"/>
      <c r="W208" s="237"/>
      <c r="X208" s="237"/>
    </row>
    <row r="209" spans="7:25" ht="21" customHeight="1" thickTop="1" thickBot="1" x14ac:dyDescent="0.25">
      <c r="G209" s="238" t="s">
        <v>301</v>
      </c>
      <c r="H209" s="239"/>
      <c r="I209" s="241" t="s">
        <v>279</v>
      </c>
      <c r="J209" s="242"/>
      <c r="K209" s="243"/>
      <c r="L209" s="241" t="s">
        <v>302</v>
      </c>
      <c r="M209" s="243"/>
      <c r="N209" s="238" t="s">
        <v>215</v>
      </c>
      <c r="O209" s="244"/>
      <c r="P209" s="245" t="s">
        <v>301</v>
      </c>
      <c r="Q209" s="239"/>
      <c r="R209" s="238" t="s">
        <v>279</v>
      </c>
      <c r="S209" s="246"/>
      <c r="T209" s="239"/>
      <c r="U209" s="238" t="s">
        <v>302</v>
      </c>
      <c r="V209" s="239"/>
      <c r="W209" s="238" t="s">
        <v>215</v>
      </c>
      <c r="X209" s="239"/>
    </row>
    <row r="210" spans="7:25" ht="21" customHeight="1" thickTop="1" x14ac:dyDescent="0.2">
      <c r="G210" s="220">
        <f>J198</f>
        <v>80000</v>
      </c>
      <c r="H210" s="183"/>
      <c r="I210" s="229" t="str">
        <f>M198</f>
        <v xml:space="preserve">إلي حــ/ ايرادات ايجار مقدم </v>
      </c>
      <c r="J210" s="230"/>
      <c r="K210" s="231"/>
      <c r="L210" s="232"/>
      <c r="M210" s="203"/>
      <c r="N210" s="236"/>
      <c r="O210" s="240"/>
      <c r="P210" s="220">
        <f>G192</f>
        <v>120000</v>
      </c>
      <c r="Q210" s="183"/>
      <c r="R210" s="516" t="str">
        <f>M192</f>
        <v>من حــ/ الصندوق</v>
      </c>
      <c r="S210" s="234"/>
      <c r="T210" s="235"/>
      <c r="U210" s="232"/>
      <c r="V210" s="203"/>
      <c r="W210" s="236" t="s">
        <v>339</v>
      </c>
      <c r="X210" s="203"/>
    </row>
    <row r="211" spans="7:25" ht="21" customHeight="1" x14ac:dyDescent="0.2">
      <c r="G211" s="220"/>
      <c r="H211" s="183"/>
      <c r="I211" s="492"/>
      <c r="J211" s="112"/>
      <c r="K211" s="493"/>
      <c r="L211" s="232"/>
      <c r="M211" s="203"/>
      <c r="N211" s="236"/>
      <c r="O211" s="240"/>
      <c r="P211" s="220"/>
      <c r="Q211" s="183"/>
      <c r="R211" s="233"/>
      <c r="S211" s="234"/>
      <c r="T211" s="235"/>
      <c r="U211" s="232"/>
      <c r="V211" s="203"/>
      <c r="W211" s="232"/>
      <c r="X211" s="203"/>
    </row>
    <row r="212" spans="7:25" ht="21" customHeight="1" thickBot="1" x14ac:dyDescent="0.25">
      <c r="G212" s="220">
        <f>P210-G210</f>
        <v>40000</v>
      </c>
      <c r="H212" s="183"/>
      <c r="I212" s="223" t="s">
        <v>338</v>
      </c>
      <c r="J212" s="224"/>
      <c r="K212" s="225"/>
      <c r="L212" s="232"/>
      <c r="M212" s="203"/>
      <c r="N212" s="236" t="s">
        <v>339</v>
      </c>
      <c r="O212" s="203"/>
      <c r="P212" s="423"/>
      <c r="Q212" s="183"/>
      <c r="R212" s="223"/>
      <c r="S212" s="224"/>
      <c r="T212" s="225"/>
      <c r="U212" s="232"/>
      <c r="V212" s="203"/>
      <c r="W212" s="236"/>
      <c r="X212" s="203"/>
    </row>
    <row r="213" spans="7:25" ht="21" customHeight="1" x14ac:dyDescent="0.2"/>
    <row r="214" spans="7:25" ht="21" customHeight="1" thickBot="1" x14ac:dyDescent="0.25">
      <c r="G214" s="237" t="s">
        <v>217</v>
      </c>
      <c r="H214" s="237"/>
      <c r="I214" s="237"/>
      <c r="J214" s="237"/>
      <c r="K214" s="237"/>
      <c r="L214" s="237"/>
      <c r="M214" s="237" t="s">
        <v>506</v>
      </c>
      <c r="N214" s="237"/>
      <c r="O214" s="237"/>
      <c r="P214" s="237"/>
      <c r="Q214" s="237"/>
      <c r="R214" s="237"/>
      <c r="S214" s="237"/>
      <c r="T214" s="237" t="s">
        <v>213</v>
      </c>
      <c r="U214" s="237"/>
      <c r="V214" s="237"/>
      <c r="W214" s="237"/>
      <c r="X214" s="237"/>
    </row>
    <row r="215" spans="7:25" ht="21" customHeight="1" thickTop="1" thickBot="1" x14ac:dyDescent="0.25">
      <c r="G215" s="238" t="s">
        <v>301</v>
      </c>
      <c r="H215" s="239"/>
      <c r="I215" s="241" t="s">
        <v>279</v>
      </c>
      <c r="J215" s="242"/>
      <c r="K215" s="243"/>
      <c r="L215" s="241" t="s">
        <v>302</v>
      </c>
      <c r="M215" s="243"/>
      <c r="N215" s="238" t="s">
        <v>215</v>
      </c>
      <c r="O215" s="244"/>
      <c r="P215" s="245" t="s">
        <v>301</v>
      </c>
      <c r="Q215" s="239"/>
      <c r="R215" s="238" t="s">
        <v>279</v>
      </c>
      <c r="S215" s="246"/>
      <c r="T215" s="239"/>
      <c r="U215" s="238" t="s">
        <v>302</v>
      </c>
      <c r="V215" s="239"/>
      <c r="W215" s="238" t="s">
        <v>215</v>
      </c>
      <c r="X215" s="239"/>
    </row>
    <row r="216" spans="7:25" ht="21" customHeight="1" thickTop="1" x14ac:dyDescent="0.2">
      <c r="G216" s="220"/>
      <c r="H216" s="183"/>
      <c r="I216" s="229"/>
      <c r="J216" s="230"/>
      <c r="K216" s="231"/>
      <c r="L216" s="232"/>
      <c r="M216" s="203"/>
      <c r="N216" s="236"/>
      <c r="O216" s="240"/>
      <c r="P216" s="220">
        <f>G197</f>
        <v>80000</v>
      </c>
      <c r="Q216" s="183"/>
      <c r="R216" s="516" t="str">
        <f>M193</f>
        <v xml:space="preserve">إلي حــ/ ايرادات ايجار </v>
      </c>
      <c r="S216" s="234"/>
      <c r="T216" s="235"/>
      <c r="U216" s="232"/>
      <c r="V216" s="203"/>
      <c r="W216" s="236" t="s">
        <v>339</v>
      </c>
      <c r="X216" s="203"/>
    </row>
    <row r="217" spans="7:25" ht="21" customHeight="1" x14ac:dyDescent="0.2">
      <c r="G217" s="220"/>
      <c r="H217" s="183"/>
      <c r="I217" s="492"/>
      <c r="J217" s="112"/>
      <c r="K217" s="493"/>
      <c r="L217" s="232"/>
      <c r="M217" s="203"/>
      <c r="N217" s="236"/>
      <c r="O217" s="240"/>
      <c r="P217" s="220"/>
      <c r="Q217" s="183"/>
      <c r="R217" s="233"/>
      <c r="S217" s="234"/>
      <c r="T217" s="235"/>
      <c r="U217" s="232"/>
      <c r="V217" s="203"/>
      <c r="W217" s="232"/>
      <c r="X217" s="203"/>
    </row>
    <row r="218" spans="7:25" ht="21" customHeight="1" thickBot="1" x14ac:dyDescent="0.25">
      <c r="G218" s="220">
        <f>P216-G216</f>
        <v>80000</v>
      </c>
      <c r="H218" s="183"/>
      <c r="I218" s="223" t="s">
        <v>338</v>
      </c>
      <c r="J218" s="224"/>
      <c r="K218" s="225"/>
      <c r="L218" s="232"/>
      <c r="M218" s="203"/>
      <c r="N218" s="236" t="s">
        <v>339</v>
      </c>
      <c r="O218" s="203"/>
      <c r="P218" s="423"/>
      <c r="Q218" s="183"/>
      <c r="R218" s="223"/>
      <c r="S218" s="224"/>
      <c r="T218" s="225"/>
      <c r="U218" s="232"/>
      <c r="V218" s="203"/>
      <c r="W218" s="236"/>
      <c r="X218" s="203"/>
    </row>
    <row r="219" spans="7:25" ht="21" customHeight="1" thickBot="1" x14ac:dyDescent="0.25"/>
    <row r="220" spans="7:25" ht="21" customHeight="1" thickBot="1" x14ac:dyDescent="0.25">
      <c r="G220" s="123" t="s">
        <v>461</v>
      </c>
      <c r="H220" s="124"/>
      <c r="I220" s="124"/>
      <c r="J220" s="124"/>
      <c r="K220" s="124"/>
      <c r="L220" s="124"/>
      <c r="M220" s="124"/>
      <c r="N220" s="124"/>
      <c r="O220" s="124"/>
      <c r="P220" s="124"/>
      <c r="Q220" s="124"/>
      <c r="R220" s="124"/>
      <c r="S220" s="124"/>
      <c r="T220" s="124"/>
      <c r="U220" s="124"/>
      <c r="V220" s="124"/>
      <c r="W220" s="124"/>
      <c r="X220" s="124"/>
      <c r="Y220" s="125"/>
    </row>
    <row r="221" spans="7:25" ht="21" customHeight="1" thickBot="1" x14ac:dyDescent="0.25">
      <c r="G221" s="51"/>
      <c r="H221" s="51"/>
      <c r="I221" s="51"/>
      <c r="J221" s="51"/>
      <c r="K221" s="51"/>
      <c r="L221" s="51"/>
      <c r="M221" s="51"/>
      <c r="N221" s="51"/>
      <c r="O221" s="51"/>
      <c r="P221" s="51"/>
      <c r="Q221" s="51"/>
      <c r="R221" s="51"/>
      <c r="S221" s="51"/>
      <c r="T221" s="51"/>
      <c r="U221" s="51"/>
      <c r="V221" s="51"/>
      <c r="W221" s="51"/>
      <c r="X221" s="51"/>
      <c r="Y221" s="51"/>
    </row>
    <row r="222" spans="7:25" ht="21" customHeight="1" thickBot="1" x14ac:dyDescent="0.25">
      <c r="G222" s="497" t="s">
        <v>22</v>
      </c>
      <c r="H222" s="498"/>
      <c r="I222" s="498"/>
      <c r="J222" s="498"/>
      <c r="K222" s="498"/>
      <c r="L222" s="498"/>
      <c r="M222" s="498"/>
      <c r="N222" s="499"/>
      <c r="O222" s="51"/>
      <c r="P222" s="497" t="s">
        <v>23</v>
      </c>
      <c r="Q222" s="498"/>
      <c r="R222" s="498"/>
      <c r="S222" s="498"/>
      <c r="T222" s="498"/>
      <c r="U222" s="498"/>
      <c r="V222" s="498"/>
      <c r="W222" s="499"/>
      <c r="X222" s="51"/>
      <c r="Y222" s="51"/>
    </row>
    <row r="223" spans="7:25" ht="21" customHeight="1" thickBot="1" x14ac:dyDescent="0.25">
      <c r="G223" s="53"/>
      <c r="H223" s="53"/>
      <c r="I223" s="53"/>
      <c r="J223" s="53"/>
      <c r="K223" s="53"/>
      <c r="L223" s="53"/>
      <c r="M223" s="53"/>
      <c r="N223" s="53"/>
      <c r="O223" s="52"/>
      <c r="P223" s="53"/>
      <c r="Q223" s="53"/>
      <c r="R223" s="53"/>
      <c r="S223" s="53"/>
      <c r="T223" s="53"/>
      <c r="U223" s="53"/>
      <c r="V223" s="53"/>
      <c r="W223" s="53"/>
      <c r="X223" s="51"/>
      <c r="Y223" s="51"/>
    </row>
    <row r="224" spans="7:25" ht="21" customHeight="1" thickTop="1" x14ac:dyDescent="0.2">
      <c r="G224" s="500"/>
      <c r="H224" s="431"/>
      <c r="I224" s="501"/>
      <c r="J224" s="502"/>
      <c r="K224" s="500">
        <f>J166</f>
        <v>40000</v>
      </c>
      <c r="L224" s="431"/>
      <c r="M224" s="501" t="s">
        <v>514</v>
      </c>
      <c r="N224" s="502"/>
      <c r="O224" s="52"/>
      <c r="P224" s="500"/>
      <c r="Q224" s="431"/>
      <c r="R224" s="503"/>
      <c r="S224" s="504"/>
      <c r="T224" s="500"/>
      <c r="U224" s="431"/>
      <c r="V224" s="503" t="s">
        <v>515</v>
      </c>
      <c r="W224" s="504"/>
      <c r="X224" s="51"/>
      <c r="Y224" s="51"/>
    </row>
    <row r="225" spans="2:25" ht="21" customHeight="1" x14ac:dyDescent="0.2">
      <c r="G225" s="494"/>
      <c r="H225" s="182"/>
      <c r="I225" s="505"/>
      <c r="J225" s="506"/>
      <c r="K225" s="494"/>
      <c r="L225" s="182"/>
      <c r="M225" s="505"/>
      <c r="N225" s="506"/>
      <c r="O225" s="51"/>
      <c r="P225" s="494"/>
      <c r="Q225" s="182"/>
      <c r="R225" s="514"/>
      <c r="S225" s="515"/>
      <c r="T225" s="494">
        <f>J198</f>
        <v>80000</v>
      </c>
      <c r="U225" s="182"/>
      <c r="V225" s="495" t="s">
        <v>516</v>
      </c>
      <c r="W225" s="496"/>
      <c r="X225" s="51"/>
      <c r="Y225" s="51"/>
    </row>
    <row r="226" spans="2:25" ht="21" customHeight="1" x14ac:dyDescent="0.2">
      <c r="G226" s="494"/>
      <c r="H226" s="182"/>
      <c r="I226" s="505"/>
      <c r="J226" s="506"/>
      <c r="K226" s="494"/>
      <c r="L226" s="182"/>
      <c r="M226" s="505"/>
      <c r="N226" s="506"/>
      <c r="O226" s="51"/>
      <c r="P226" s="494"/>
      <c r="Q226" s="182"/>
      <c r="R226" s="514"/>
      <c r="S226" s="515"/>
      <c r="T226" s="494"/>
      <c r="U226" s="182"/>
      <c r="V226" s="495"/>
      <c r="W226" s="496"/>
      <c r="X226" s="51"/>
      <c r="Y226" s="51"/>
    </row>
    <row r="227" spans="2:25" ht="21" customHeight="1" thickBot="1" x14ac:dyDescent="0.25"/>
    <row r="228" spans="2:25" ht="21" customHeight="1" thickBot="1" x14ac:dyDescent="0.25">
      <c r="B228" s="108" t="s">
        <v>517</v>
      </c>
      <c r="C228" s="109"/>
      <c r="D228" s="109"/>
      <c r="E228" s="110"/>
      <c r="F228" s="51"/>
      <c r="G228" s="126" t="s">
        <v>518</v>
      </c>
      <c r="H228" s="127"/>
      <c r="I228" s="127"/>
      <c r="J228" s="127"/>
      <c r="K228" s="127"/>
      <c r="L228" s="127"/>
      <c r="M228" s="127"/>
      <c r="N228" s="127"/>
      <c r="O228" s="127"/>
      <c r="P228" s="127"/>
      <c r="Q228" s="127"/>
      <c r="R228" s="127"/>
      <c r="S228" s="127"/>
      <c r="T228" s="127"/>
      <c r="U228" s="127"/>
      <c r="V228" s="127"/>
      <c r="W228" s="127"/>
      <c r="X228" s="127"/>
      <c r="Y228" s="128"/>
    </row>
    <row r="229" spans="2:25" ht="21" customHeight="1" x14ac:dyDescent="0.2">
      <c r="B229" s="51"/>
      <c r="C229" s="51"/>
      <c r="D229" s="51"/>
      <c r="E229" s="51"/>
      <c r="F229" s="51"/>
      <c r="G229" s="488" t="s">
        <v>519</v>
      </c>
      <c r="H229" s="489"/>
      <c r="I229" s="489"/>
      <c r="J229" s="489"/>
      <c r="K229" s="489"/>
      <c r="L229" s="489"/>
      <c r="M229" s="489"/>
      <c r="N229" s="489"/>
      <c r="O229" s="489"/>
      <c r="P229" s="489"/>
      <c r="Q229" s="489"/>
      <c r="R229" s="489"/>
      <c r="S229" s="489"/>
      <c r="T229" s="489"/>
      <c r="U229" s="489"/>
      <c r="V229" s="489"/>
      <c r="W229" s="489"/>
      <c r="X229" s="489"/>
      <c r="Y229" s="490"/>
    </row>
    <row r="230" spans="2:25" ht="21" customHeight="1" thickBot="1" x14ac:dyDescent="0.25"/>
    <row r="231" spans="2:25" ht="21" customHeight="1" thickBot="1" x14ac:dyDescent="0.25">
      <c r="B231" s="120" t="s">
        <v>520</v>
      </c>
      <c r="C231" s="121"/>
      <c r="D231" s="121"/>
      <c r="E231" s="122"/>
      <c r="F231" s="51"/>
      <c r="G231" s="126" t="s">
        <v>522</v>
      </c>
      <c r="H231" s="127"/>
      <c r="I231" s="127"/>
      <c r="J231" s="127"/>
      <c r="K231" s="127"/>
      <c r="L231" s="127"/>
      <c r="M231" s="127"/>
      <c r="N231" s="127"/>
      <c r="O231" s="127"/>
      <c r="P231" s="127"/>
      <c r="Q231" s="127"/>
      <c r="R231" s="127"/>
      <c r="S231" s="127"/>
      <c r="T231" s="127"/>
      <c r="U231" s="127"/>
      <c r="V231" s="127"/>
      <c r="W231" s="127"/>
      <c r="X231" s="127"/>
      <c r="Y231" s="128"/>
    </row>
    <row r="232" spans="2:25" ht="21" customHeight="1" x14ac:dyDescent="0.2">
      <c r="B232" s="51"/>
      <c r="C232" s="51"/>
      <c r="D232" s="51"/>
      <c r="E232" s="51"/>
      <c r="F232" s="51"/>
      <c r="G232" s="488" t="s">
        <v>523</v>
      </c>
      <c r="H232" s="489"/>
      <c r="I232" s="489"/>
      <c r="J232" s="489"/>
      <c r="K232" s="489"/>
      <c r="L232" s="489"/>
      <c r="M232" s="489"/>
      <c r="N232" s="489"/>
      <c r="O232" s="489"/>
      <c r="P232" s="489"/>
      <c r="Q232" s="489"/>
      <c r="R232" s="489"/>
      <c r="S232" s="489"/>
      <c r="T232" s="489"/>
      <c r="U232" s="489"/>
      <c r="V232" s="489"/>
      <c r="W232" s="489"/>
      <c r="X232" s="489"/>
      <c r="Y232" s="490"/>
    </row>
    <row r="233" spans="2:25" ht="21" customHeight="1" thickBot="1" x14ac:dyDescent="0.25">
      <c r="B233" s="51"/>
      <c r="C233" s="51"/>
      <c r="D233" s="51"/>
      <c r="E233" s="51"/>
      <c r="F233" s="51"/>
      <c r="G233" s="129" t="s">
        <v>524</v>
      </c>
      <c r="H233" s="130"/>
      <c r="I233" s="130"/>
      <c r="J233" s="130"/>
      <c r="K233" s="130"/>
      <c r="L233" s="130"/>
      <c r="M233" s="130"/>
      <c r="N233" s="130"/>
      <c r="O233" s="130"/>
      <c r="P233" s="130"/>
      <c r="Q233" s="130"/>
      <c r="R233" s="130"/>
      <c r="S233" s="130"/>
      <c r="T233" s="130"/>
      <c r="U233" s="130"/>
      <c r="V233" s="130"/>
      <c r="W233" s="130"/>
      <c r="X233" s="130"/>
      <c r="Y233" s="131"/>
    </row>
    <row r="234" spans="2:25" ht="21" customHeight="1" thickBot="1" x14ac:dyDescent="0.25"/>
    <row r="235" spans="2:25" ht="21" customHeight="1" x14ac:dyDescent="0.2">
      <c r="G235" s="323" t="s">
        <v>417</v>
      </c>
      <c r="H235" s="321"/>
      <c r="I235" s="321"/>
      <c r="J235" s="321"/>
      <c r="K235" s="321"/>
      <c r="L235" s="321"/>
      <c r="M235" s="321"/>
      <c r="N235" s="321"/>
      <c r="O235" s="324"/>
      <c r="Q235" s="269" t="s">
        <v>525</v>
      </c>
      <c r="R235" s="270"/>
      <c r="S235" s="270"/>
      <c r="T235" s="270"/>
      <c r="U235" s="270"/>
      <c r="V235" s="270"/>
      <c r="W235" s="270"/>
      <c r="X235" s="270"/>
      <c r="Y235" s="271"/>
    </row>
    <row r="236" spans="2:25" ht="21" customHeight="1" x14ac:dyDescent="0.2">
      <c r="G236" s="327" t="s">
        <v>348</v>
      </c>
      <c r="H236" s="328"/>
      <c r="I236" s="327" t="s">
        <v>350</v>
      </c>
      <c r="J236" s="328"/>
      <c r="K236" s="327" t="s">
        <v>347</v>
      </c>
      <c r="L236" s="326"/>
      <c r="M236" s="326"/>
      <c r="N236" s="326"/>
      <c r="O236" s="344"/>
      <c r="Q236" s="255" t="s">
        <v>526</v>
      </c>
      <c r="R236" s="234"/>
      <c r="S236" s="234"/>
      <c r="T236" s="234"/>
      <c r="U236" s="234"/>
      <c r="V236" s="234"/>
      <c r="W236" s="234"/>
      <c r="X236" s="234"/>
      <c r="Y236" s="256"/>
    </row>
    <row r="237" spans="2:25" ht="21" customHeight="1" thickBot="1" x14ac:dyDescent="0.25">
      <c r="G237" s="340" t="s">
        <v>349</v>
      </c>
      <c r="H237" s="341"/>
      <c r="I237" s="340" t="s">
        <v>351</v>
      </c>
      <c r="J237" s="341"/>
      <c r="K237" s="340"/>
      <c r="L237" s="181"/>
      <c r="M237" s="181"/>
      <c r="N237" s="181"/>
      <c r="O237" s="345"/>
      <c r="Q237" s="255" t="s">
        <v>527</v>
      </c>
      <c r="R237" s="234"/>
      <c r="S237" s="234"/>
      <c r="T237" s="234"/>
      <c r="U237" s="234"/>
      <c r="V237" s="234"/>
      <c r="W237" s="234"/>
      <c r="X237" s="234"/>
      <c r="Y237" s="256"/>
    </row>
    <row r="238" spans="2:25" ht="21" customHeight="1" x14ac:dyDescent="0.2">
      <c r="G238" s="348">
        <v>75000</v>
      </c>
      <c r="H238" s="437"/>
      <c r="I238" s="329"/>
      <c r="J238" s="437"/>
      <c r="K238" s="438" t="s">
        <v>418</v>
      </c>
      <c r="L238" s="401"/>
      <c r="M238" s="401"/>
      <c r="N238" s="401"/>
      <c r="O238" s="402"/>
      <c r="Q238" s="255" t="s">
        <v>528</v>
      </c>
      <c r="R238" s="234"/>
      <c r="S238" s="234"/>
      <c r="T238" s="234"/>
      <c r="U238" s="234"/>
      <c r="V238" s="234"/>
      <c r="W238" s="234"/>
      <c r="X238" s="234"/>
      <c r="Y238" s="256"/>
    </row>
    <row r="239" spans="2:25" ht="21" customHeight="1" thickBot="1" x14ac:dyDescent="0.25">
      <c r="G239" s="182"/>
      <c r="H239" s="435"/>
      <c r="I239" s="331">
        <v>1595000</v>
      </c>
      <c r="J239" s="435"/>
      <c r="K239" s="436" t="s">
        <v>247</v>
      </c>
      <c r="L239" s="404"/>
      <c r="M239" s="404"/>
      <c r="N239" s="404"/>
      <c r="O239" s="405"/>
      <c r="Q239" s="253" t="s">
        <v>529</v>
      </c>
      <c r="R239" s="224"/>
      <c r="S239" s="224"/>
      <c r="T239" s="224"/>
      <c r="U239" s="224"/>
      <c r="V239" s="224"/>
      <c r="W239" s="224"/>
      <c r="X239" s="224"/>
      <c r="Y239" s="254"/>
    </row>
    <row r="240" spans="2:25" ht="21" customHeight="1" thickBot="1" x14ac:dyDescent="0.25">
      <c r="G240" s="182">
        <v>25000</v>
      </c>
      <c r="H240" s="435"/>
      <c r="I240" s="331"/>
      <c r="J240" s="435"/>
      <c r="K240" s="436" t="s">
        <v>393</v>
      </c>
      <c r="L240" s="404"/>
      <c r="M240" s="404"/>
      <c r="N240" s="404"/>
      <c r="O240" s="405"/>
    </row>
    <row r="241" spans="7:25" ht="21" customHeight="1" x14ac:dyDescent="0.2">
      <c r="G241" s="182"/>
      <c r="H241" s="435"/>
      <c r="I241" s="331">
        <v>85000</v>
      </c>
      <c r="J241" s="435"/>
      <c r="K241" s="436" t="s">
        <v>400</v>
      </c>
      <c r="L241" s="404"/>
      <c r="M241" s="404"/>
      <c r="N241" s="404"/>
      <c r="O241" s="405"/>
      <c r="Q241" s="269" t="s">
        <v>530</v>
      </c>
      <c r="R241" s="270"/>
      <c r="S241" s="270"/>
      <c r="T241" s="270"/>
      <c r="U241" s="270"/>
      <c r="V241" s="270"/>
      <c r="W241" s="270"/>
      <c r="X241" s="270"/>
      <c r="Y241" s="271"/>
    </row>
    <row r="242" spans="7:25" ht="21" customHeight="1" x14ac:dyDescent="0.2">
      <c r="G242" s="182">
        <v>35000</v>
      </c>
      <c r="H242" s="435"/>
      <c r="I242" s="331"/>
      <c r="J242" s="435"/>
      <c r="K242" s="436" t="s">
        <v>394</v>
      </c>
      <c r="L242" s="404"/>
      <c r="M242" s="404"/>
      <c r="N242" s="404"/>
      <c r="O242" s="405"/>
      <c r="Q242" s="255" t="s">
        <v>531</v>
      </c>
      <c r="R242" s="234"/>
      <c r="S242" s="234"/>
      <c r="T242" s="234"/>
      <c r="U242" s="234"/>
      <c r="V242" s="234"/>
      <c r="W242" s="234"/>
      <c r="X242" s="234"/>
      <c r="Y242" s="256"/>
    </row>
    <row r="243" spans="7:25" ht="21" customHeight="1" x14ac:dyDescent="0.2">
      <c r="G243" s="182">
        <v>15000</v>
      </c>
      <c r="H243" s="435"/>
      <c r="I243" s="331"/>
      <c r="J243" s="435"/>
      <c r="K243" s="436" t="s">
        <v>395</v>
      </c>
      <c r="L243" s="404"/>
      <c r="M243" s="404"/>
      <c r="N243" s="404"/>
      <c r="O243" s="405"/>
      <c r="Q243" s="255" t="s">
        <v>532</v>
      </c>
      <c r="R243" s="234"/>
      <c r="S243" s="234"/>
      <c r="T243" s="234"/>
      <c r="U243" s="234"/>
      <c r="V243" s="234"/>
      <c r="W243" s="234"/>
      <c r="X243" s="234"/>
      <c r="Y243" s="256"/>
    </row>
    <row r="244" spans="7:25" ht="21" customHeight="1" x14ac:dyDescent="0.2">
      <c r="G244" s="182"/>
      <c r="H244" s="435"/>
      <c r="I244" s="331">
        <v>950000</v>
      </c>
      <c r="J244" s="435"/>
      <c r="K244" s="436" t="s">
        <v>404</v>
      </c>
      <c r="L244" s="404"/>
      <c r="M244" s="404"/>
      <c r="N244" s="404"/>
      <c r="O244" s="405"/>
      <c r="Q244" s="255" t="s">
        <v>533</v>
      </c>
      <c r="R244" s="234"/>
      <c r="S244" s="234"/>
      <c r="T244" s="234"/>
      <c r="U244" s="234"/>
      <c r="V244" s="234"/>
      <c r="W244" s="234"/>
      <c r="X244" s="234"/>
      <c r="Y244" s="256"/>
    </row>
    <row r="245" spans="7:25" ht="21" customHeight="1" x14ac:dyDescent="0.2">
      <c r="G245" s="182">
        <v>450000</v>
      </c>
      <c r="H245" s="435"/>
      <c r="I245" s="331"/>
      <c r="J245" s="435"/>
      <c r="K245" s="436" t="s">
        <v>389</v>
      </c>
      <c r="L245" s="404"/>
      <c r="M245" s="404"/>
      <c r="N245" s="404"/>
      <c r="O245" s="405"/>
      <c r="Q245" s="255" t="s">
        <v>22</v>
      </c>
      <c r="R245" s="234"/>
      <c r="S245" s="234"/>
      <c r="T245" s="234"/>
      <c r="U245" s="234"/>
      <c r="V245" s="234"/>
      <c r="W245" s="234"/>
      <c r="X245" s="234"/>
      <c r="Y245" s="256"/>
    </row>
    <row r="246" spans="7:25" ht="21" customHeight="1" thickBot="1" x14ac:dyDescent="0.25">
      <c r="G246" s="182">
        <v>120000</v>
      </c>
      <c r="H246" s="435"/>
      <c r="I246" s="331"/>
      <c r="J246" s="435"/>
      <c r="K246" s="436" t="s">
        <v>419</v>
      </c>
      <c r="L246" s="404"/>
      <c r="M246" s="404"/>
      <c r="N246" s="404"/>
      <c r="O246" s="405"/>
      <c r="Q246" s="253" t="s">
        <v>23</v>
      </c>
      <c r="R246" s="224"/>
      <c r="S246" s="224"/>
      <c r="T246" s="224"/>
      <c r="U246" s="224"/>
      <c r="V246" s="224"/>
      <c r="W246" s="224"/>
      <c r="X246" s="224"/>
      <c r="Y246" s="254"/>
    </row>
    <row r="247" spans="7:25" ht="21" customHeight="1" x14ac:dyDescent="0.2">
      <c r="G247" s="182">
        <v>650000</v>
      </c>
      <c r="H247" s="435"/>
      <c r="I247" s="331"/>
      <c r="J247" s="435"/>
      <c r="K247" s="436" t="s">
        <v>390</v>
      </c>
      <c r="L247" s="404"/>
      <c r="M247" s="404"/>
      <c r="N247" s="404"/>
      <c r="O247" s="405"/>
    </row>
    <row r="248" spans="7:25" ht="21" customHeight="1" x14ac:dyDescent="0.2">
      <c r="G248" s="182">
        <v>800000</v>
      </c>
      <c r="H248" s="435"/>
      <c r="I248" s="331"/>
      <c r="J248" s="435"/>
      <c r="K248" s="436" t="s">
        <v>391</v>
      </c>
      <c r="L248" s="404"/>
      <c r="M248" s="404"/>
      <c r="N248" s="404"/>
      <c r="O248" s="405"/>
    </row>
    <row r="249" spans="7:25" ht="21" customHeight="1" x14ac:dyDescent="0.2">
      <c r="G249" s="182"/>
      <c r="H249" s="435"/>
      <c r="I249" s="331">
        <v>120000</v>
      </c>
      <c r="J249" s="435"/>
      <c r="K249" s="436" t="s">
        <v>401</v>
      </c>
      <c r="L249" s="404"/>
      <c r="M249" s="404"/>
      <c r="N249" s="404"/>
      <c r="O249" s="405"/>
    </row>
    <row r="250" spans="7:25" ht="21" customHeight="1" x14ac:dyDescent="0.2">
      <c r="G250" s="182">
        <v>140000</v>
      </c>
      <c r="H250" s="435"/>
      <c r="I250" s="331"/>
      <c r="J250" s="435"/>
      <c r="K250" s="436" t="s">
        <v>252</v>
      </c>
      <c r="L250" s="404"/>
      <c r="M250" s="404"/>
      <c r="N250" s="404"/>
      <c r="O250" s="405"/>
    </row>
    <row r="251" spans="7:25" ht="21" customHeight="1" x14ac:dyDescent="0.2">
      <c r="G251" s="182">
        <v>250000</v>
      </c>
      <c r="H251" s="435"/>
      <c r="I251" s="331"/>
      <c r="J251" s="435"/>
      <c r="K251" s="436" t="s">
        <v>396</v>
      </c>
      <c r="L251" s="404"/>
      <c r="M251" s="404"/>
      <c r="N251" s="404"/>
      <c r="O251" s="405"/>
    </row>
    <row r="252" spans="7:25" ht="21" customHeight="1" x14ac:dyDescent="0.2">
      <c r="G252" s="182"/>
      <c r="H252" s="435"/>
      <c r="I252" s="331">
        <v>85000</v>
      </c>
      <c r="J252" s="435"/>
      <c r="K252" s="436" t="s">
        <v>420</v>
      </c>
      <c r="L252" s="404"/>
      <c r="M252" s="404"/>
      <c r="N252" s="404"/>
      <c r="O252" s="405"/>
    </row>
    <row r="253" spans="7:25" ht="21" customHeight="1" x14ac:dyDescent="0.2">
      <c r="G253" s="182">
        <v>300000</v>
      </c>
      <c r="H253" s="435"/>
      <c r="I253" s="331"/>
      <c r="J253" s="435"/>
      <c r="K253" s="436" t="s">
        <v>397</v>
      </c>
      <c r="L253" s="404"/>
      <c r="M253" s="404"/>
      <c r="N253" s="404"/>
      <c r="O253" s="405"/>
    </row>
    <row r="254" spans="7:25" ht="21" customHeight="1" x14ac:dyDescent="0.2">
      <c r="G254" s="182">
        <v>250000</v>
      </c>
      <c r="H254" s="435"/>
      <c r="I254" s="331"/>
      <c r="J254" s="435"/>
      <c r="K254" s="436" t="s">
        <v>421</v>
      </c>
      <c r="L254" s="404"/>
      <c r="M254" s="404"/>
      <c r="N254" s="404"/>
      <c r="O254" s="405"/>
    </row>
    <row r="255" spans="7:25" ht="21" customHeight="1" x14ac:dyDescent="0.2">
      <c r="G255" s="182"/>
      <c r="H255" s="435"/>
      <c r="I255" s="331">
        <v>585000</v>
      </c>
      <c r="J255" s="435"/>
      <c r="K255" s="436" t="s">
        <v>422</v>
      </c>
      <c r="L255" s="404"/>
      <c r="M255" s="404"/>
      <c r="N255" s="404"/>
      <c r="O255" s="405"/>
    </row>
    <row r="256" spans="7:25" s="51" customFormat="1" ht="21" customHeight="1" x14ac:dyDescent="0.2">
      <c r="G256" s="182">
        <v>220000</v>
      </c>
      <c r="H256" s="435"/>
      <c r="I256" s="331"/>
      <c r="J256" s="435"/>
      <c r="K256" s="436" t="s">
        <v>363</v>
      </c>
      <c r="L256" s="404"/>
      <c r="M256" s="404"/>
      <c r="N256" s="404"/>
      <c r="O256" s="405"/>
    </row>
    <row r="257" spans="7:25" s="51" customFormat="1" ht="21" customHeight="1" thickBot="1" x14ac:dyDescent="0.25">
      <c r="G257" s="182">
        <v>90000</v>
      </c>
      <c r="H257" s="435"/>
      <c r="I257" s="331"/>
      <c r="J257" s="435"/>
      <c r="K257" s="436" t="s">
        <v>521</v>
      </c>
      <c r="L257" s="404"/>
      <c r="M257" s="404"/>
      <c r="N257" s="404"/>
      <c r="O257" s="405"/>
    </row>
    <row r="258" spans="7:25" ht="21" customHeight="1" thickBot="1" x14ac:dyDescent="0.25">
      <c r="G258" s="338">
        <f>SUM(G238:H257)</f>
        <v>3420000</v>
      </c>
      <c r="H258" s="334"/>
      <c r="I258" s="333">
        <f>SUM(I238:J255)</f>
        <v>3420000</v>
      </c>
      <c r="J258" s="334"/>
      <c r="K258" s="335" t="s">
        <v>294</v>
      </c>
      <c r="L258" s="336"/>
      <c r="M258" s="336"/>
      <c r="N258" s="336"/>
      <c r="O258" s="355"/>
    </row>
    <row r="259" spans="7:25" ht="21" customHeight="1" x14ac:dyDescent="0.2"/>
    <row r="260" spans="7:25" ht="21" customHeight="1" x14ac:dyDescent="0.2">
      <c r="G260" s="517" t="s">
        <v>534</v>
      </c>
      <c r="H260" s="517"/>
      <c r="I260" s="517"/>
      <c r="J260" s="517"/>
      <c r="K260" s="517"/>
      <c r="L260" s="517"/>
      <c r="M260" s="517"/>
      <c r="N260" s="517"/>
      <c r="O260" s="517"/>
      <c r="P260" s="517"/>
      <c r="Q260" s="517"/>
      <c r="R260" s="517"/>
      <c r="S260" s="517"/>
      <c r="T260" s="517"/>
      <c r="U260" s="517"/>
      <c r="V260" s="517"/>
      <c r="W260" s="517"/>
      <c r="X260" s="517"/>
      <c r="Y260" s="517"/>
    </row>
    <row r="261" spans="7:25" ht="21" customHeight="1" thickBot="1" x14ac:dyDescent="0.25"/>
    <row r="262" spans="7:25" ht="21" customHeight="1" x14ac:dyDescent="0.2">
      <c r="G262" s="520" t="s">
        <v>347</v>
      </c>
      <c r="H262" s="521"/>
      <c r="I262" s="521"/>
      <c r="J262" s="521"/>
      <c r="K262" s="520" t="s">
        <v>153</v>
      </c>
      <c r="L262" s="528"/>
      <c r="M262" s="520" t="s">
        <v>532</v>
      </c>
      <c r="N262" s="528"/>
      <c r="O262" s="520" t="s">
        <v>153</v>
      </c>
      <c r="P262" s="528"/>
      <c r="Q262" s="520" t="s">
        <v>539</v>
      </c>
      <c r="R262" s="528"/>
      <c r="S262" s="520" t="s">
        <v>539</v>
      </c>
      <c r="T262" s="528"/>
      <c r="U262" s="51"/>
      <c r="V262" s="51"/>
      <c r="W262" s="51"/>
      <c r="X262" s="51"/>
    </row>
    <row r="263" spans="7:25" ht="21" customHeight="1" thickBot="1" x14ac:dyDescent="0.25">
      <c r="G263" s="522"/>
      <c r="H263" s="523"/>
      <c r="I263" s="523"/>
      <c r="J263" s="523"/>
      <c r="K263" s="522" t="s">
        <v>535</v>
      </c>
      <c r="L263" s="529"/>
      <c r="M263" s="522"/>
      <c r="N263" s="529"/>
      <c r="O263" s="522" t="s">
        <v>538</v>
      </c>
      <c r="P263" s="529"/>
      <c r="Q263" s="522" t="s">
        <v>540</v>
      </c>
      <c r="R263" s="529"/>
      <c r="S263" s="522" t="s">
        <v>541</v>
      </c>
      <c r="T263" s="529"/>
      <c r="U263" s="51"/>
      <c r="V263" s="51"/>
      <c r="W263" s="51"/>
      <c r="X263" s="51"/>
    </row>
    <row r="264" spans="7:25" s="51" customFormat="1" ht="21" customHeight="1" thickBot="1" x14ac:dyDescent="0.25">
      <c r="G264" s="524"/>
      <c r="H264" s="525"/>
      <c r="I264" s="525"/>
      <c r="J264" s="525"/>
      <c r="K264" s="61" t="s">
        <v>536</v>
      </c>
      <c r="L264" s="54" t="s">
        <v>537</v>
      </c>
      <c r="M264" s="61" t="s">
        <v>536</v>
      </c>
      <c r="N264" s="54" t="s">
        <v>537</v>
      </c>
      <c r="O264" s="61" t="s">
        <v>536</v>
      </c>
      <c r="P264" s="54" t="s">
        <v>537</v>
      </c>
      <c r="Q264" s="61" t="s">
        <v>542</v>
      </c>
      <c r="R264" s="54" t="s">
        <v>414</v>
      </c>
      <c r="S264" s="61" t="s">
        <v>543</v>
      </c>
      <c r="T264" s="54" t="s">
        <v>544</v>
      </c>
    </row>
    <row r="265" spans="7:25" ht="21" customHeight="1" x14ac:dyDescent="0.2">
      <c r="G265" s="526" t="str">
        <f>K238</f>
        <v>البنك</v>
      </c>
      <c r="H265" s="527"/>
      <c r="I265" s="527"/>
      <c r="J265" s="527"/>
      <c r="K265" s="55">
        <f>G238</f>
        <v>75000</v>
      </c>
      <c r="L265" s="59"/>
      <c r="M265" s="56"/>
      <c r="N265" s="57"/>
      <c r="O265" s="56">
        <f>K265+M265</f>
        <v>75000</v>
      </c>
      <c r="P265" s="57">
        <f>L265+N265</f>
        <v>0</v>
      </c>
      <c r="Q265" s="56"/>
      <c r="R265" s="57"/>
      <c r="S265" s="56">
        <f>O265</f>
        <v>75000</v>
      </c>
      <c r="T265" s="57"/>
    </row>
    <row r="266" spans="7:25" ht="21" customHeight="1" x14ac:dyDescent="0.2">
      <c r="G266" s="518" t="str">
        <f t="shared" ref="G266:G271" si="0">K239</f>
        <v>رأس المال</v>
      </c>
      <c r="H266" s="519"/>
      <c r="I266" s="519"/>
      <c r="J266" s="519"/>
      <c r="K266" s="55"/>
      <c r="L266" s="58">
        <f>I239</f>
        <v>1595000</v>
      </c>
      <c r="M266" s="55"/>
      <c r="N266" s="59"/>
      <c r="O266" s="55"/>
      <c r="P266" s="58">
        <f>L266+N266</f>
        <v>1595000</v>
      </c>
      <c r="Q266" s="55"/>
      <c r="R266" s="58"/>
      <c r="S266" s="55"/>
      <c r="T266" s="58">
        <f>L266</f>
        <v>1595000</v>
      </c>
    </row>
    <row r="267" spans="7:25" ht="21" customHeight="1" x14ac:dyDescent="0.2">
      <c r="G267" s="518" t="str">
        <f t="shared" si="0"/>
        <v>صندوق</v>
      </c>
      <c r="H267" s="519"/>
      <c r="I267" s="519"/>
      <c r="J267" s="519"/>
      <c r="K267" s="55">
        <f t="shared" ref="K267:K284" si="1">G240</f>
        <v>25000</v>
      </c>
      <c r="L267" s="59"/>
      <c r="M267" s="55"/>
      <c r="N267" s="59"/>
      <c r="O267" s="55">
        <f t="shared" ref="O267:O283" si="2">K267+M267</f>
        <v>25000</v>
      </c>
      <c r="P267" s="59">
        <f t="shared" ref="P267:P282" si="3">L267+N267</f>
        <v>0</v>
      </c>
      <c r="Q267" s="55"/>
      <c r="R267" s="59"/>
      <c r="S267" s="55">
        <f>K267</f>
        <v>25000</v>
      </c>
      <c r="T267" s="59"/>
    </row>
    <row r="268" spans="7:25" ht="21" customHeight="1" x14ac:dyDescent="0.2">
      <c r="G268" s="518" t="str">
        <f t="shared" si="0"/>
        <v>اوراق الدفع</v>
      </c>
      <c r="H268" s="519"/>
      <c r="I268" s="519"/>
      <c r="J268" s="519"/>
      <c r="K268" s="55"/>
      <c r="L268" s="59">
        <f t="shared" ref="L268:L282" si="4">I241</f>
        <v>85000</v>
      </c>
      <c r="M268" s="55"/>
      <c r="N268" s="59"/>
      <c r="O268" s="55"/>
      <c r="P268" s="59">
        <f t="shared" si="3"/>
        <v>85000</v>
      </c>
      <c r="Q268" s="55"/>
      <c r="R268" s="59"/>
      <c r="S268" s="55"/>
      <c r="T268" s="59">
        <f>P268</f>
        <v>85000</v>
      </c>
    </row>
    <row r="269" spans="7:25" ht="21" customHeight="1" x14ac:dyDescent="0.2">
      <c r="G269" s="518" t="str">
        <f t="shared" si="0"/>
        <v>مدينون</v>
      </c>
      <c r="H269" s="519"/>
      <c r="I269" s="519"/>
      <c r="J269" s="519"/>
      <c r="K269" s="55">
        <f t="shared" si="1"/>
        <v>35000</v>
      </c>
      <c r="L269" s="59"/>
      <c r="M269" s="55"/>
      <c r="N269" s="59"/>
      <c r="O269" s="55">
        <f t="shared" si="2"/>
        <v>35000</v>
      </c>
      <c r="P269" s="59"/>
      <c r="Q269" s="55"/>
      <c r="R269" s="59"/>
      <c r="S269" s="55">
        <f>O269</f>
        <v>35000</v>
      </c>
      <c r="T269" s="59"/>
    </row>
    <row r="270" spans="7:25" ht="21" customHeight="1" x14ac:dyDescent="0.2">
      <c r="G270" s="518" t="str">
        <f t="shared" si="0"/>
        <v>اوراق قبض</v>
      </c>
      <c r="H270" s="519"/>
      <c r="I270" s="519"/>
      <c r="J270" s="519"/>
      <c r="K270" s="55">
        <f t="shared" si="1"/>
        <v>15000</v>
      </c>
      <c r="L270" s="59"/>
      <c r="M270" s="55"/>
      <c r="N270" s="59"/>
      <c r="O270" s="55">
        <f t="shared" si="2"/>
        <v>15000</v>
      </c>
      <c r="P270" s="59"/>
      <c r="Q270" s="55"/>
      <c r="R270" s="59"/>
      <c r="S270" s="55">
        <f>O270</f>
        <v>15000</v>
      </c>
      <c r="T270" s="59"/>
    </row>
    <row r="271" spans="7:25" ht="21" customHeight="1" x14ac:dyDescent="0.2">
      <c r="G271" s="518" t="str">
        <f t="shared" si="0"/>
        <v>القروض طويلة الاجل</v>
      </c>
      <c r="H271" s="519"/>
      <c r="I271" s="519"/>
      <c r="J271" s="519"/>
      <c r="K271" s="55"/>
      <c r="L271" s="59">
        <f t="shared" si="4"/>
        <v>950000</v>
      </c>
      <c r="M271" s="55"/>
      <c r="N271" s="59"/>
      <c r="O271" s="55"/>
      <c r="P271" s="59">
        <f t="shared" si="3"/>
        <v>950000</v>
      </c>
      <c r="Q271" s="55"/>
      <c r="R271" s="59"/>
      <c r="S271" s="55"/>
      <c r="T271" s="59">
        <f>P271</f>
        <v>950000</v>
      </c>
    </row>
    <row r="272" spans="7:25" ht="21" customHeight="1" x14ac:dyDescent="0.2">
      <c r="G272" s="518" t="str">
        <f>K245</f>
        <v>اراضي</v>
      </c>
      <c r="H272" s="519"/>
      <c r="I272" s="519"/>
      <c r="J272" s="519"/>
      <c r="K272" s="55">
        <f t="shared" si="1"/>
        <v>450000</v>
      </c>
      <c r="L272" s="59"/>
      <c r="M272" s="55"/>
      <c r="N272" s="59"/>
      <c r="O272" s="55">
        <f t="shared" si="2"/>
        <v>450000</v>
      </c>
      <c r="P272" s="59"/>
      <c r="Q272" s="55"/>
      <c r="R272" s="59"/>
      <c r="S272" s="55">
        <f>K272</f>
        <v>450000</v>
      </c>
      <c r="T272" s="59"/>
    </row>
    <row r="273" spans="7:20" ht="21" customHeight="1" x14ac:dyDescent="0.2">
      <c r="G273" s="518" t="str">
        <f t="shared" ref="G273" si="5">K246</f>
        <v>مصاريف خدمية وتسوقية</v>
      </c>
      <c r="H273" s="519"/>
      <c r="I273" s="519"/>
      <c r="J273" s="519"/>
      <c r="K273" s="55">
        <f t="shared" si="1"/>
        <v>120000</v>
      </c>
      <c r="L273" s="59"/>
      <c r="M273" s="55"/>
      <c r="N273" s="59"/>
      <c r="O273" s="55">
        <f t="shared" si="2"/>
        <v>120000</v>
      </c>
      <c r="P273" s="59"/>
      <c r="Q273" s="55">
        <f>K273</f>
        <v>120000</v>
      </c>
      <c r="R273" s="59"/>
      <c r="S273" s="55"/>
      <c r="T273" s="59"/>
    </row>
    <row r="274" spans="7:20" ht="21" customHeight="1" x14ac:dyDescent="0.2">
      <c r="G274" s="518" t="str">
        <f t="shared" ref="G274:G281" si="6">K247</f>
        <v>مباني</v>
      </c>
      <c r="H274" s="519"/>
      <c r="I274" s="519"/>
      <c r="J274" s="519"/>
      <c r="K274" s="55">
        <f t="shared" si="1"/>
        <v>650000</v>
      </c>
      <c r="L274" s="59"/>
      <c r="M274" s="55"/>
      <c r="N274" s="59"/>
      <c r="O274" s="55">
        <f t="shared" si="2"/>
        <v>650000</v>
      </c>
      <c r="P274" s="59"/>
      <c r="Q274" s="55"/>
      <c r="R274" s="59"/>
      <c r="S274" s="55">
        <f>K274</f>
        <v>650000</v>
      </c>
      <c r="T274" s="59"/>
    </row>
    <row r="275" spans="7:20" ht="21" customHeight="1" x14ac:dyDescent="0.2">
      <c r="G275" s="518" t="str">
        <f t="shared" si="6"/>
        <v>الات ومعدات</v>
      </c>
      <c r="H275" s="519"/>
      <c r="I275" s="519"/>
      <c r="J275" s="519"/>
      <c r="K275" s="55">
        <f t="shared" si="1"/>
        <v>800000</v>
      </c>
      <c r="L275" s="59"/>
      <c r="M275" s="55"/>
      <c r="N275" s="59"/>
      <c r="O275" s="55">
        <f t="shared" si="2"/>
        <v>800000</v>
      </c>
      <c r="P275" s="59"/>
      <c r="Q275" s="55"/>
      <c r="R275" s="59"/>
      <c r="S275" s="55">
        <f>K275</f>
        <v>800000</v>
      </c>
      <c r="T275" s="59"/>
    </row>
    <row r="276" spans="7:20" ht="21" customHeight="1" x14ac:dyDescent="0.2">
      <c r="G276" s="518" t="str">
        <f t="shared" si="6"/>
        <v>دائنون</v>
      </c>
      <c r="H276" s="519"/>
      <c r="I276" s="519"/>
      <c r="J276" s="519"/>
      <c r="K276" s="55"/>
      <c r="L276" s="59">
        <f t="shared" si="4"/>
        <v>120000</v>
      </c>
      <c r="M276" s="55"/>
      <c r="N276" s="59"/>
      <c r="O276" s="55"/>
      <c r="P276" s="59">
        <f t="shared" si="3"/>
        <v>120000</v>
      </c>
      <c r="Q276" s="55"/>
      <c r="R276" s="59"/>
      <c r="S276" s="55"/>
      <c r="T276" s="59">
        <f>L276</f>
        <v>120000</v>
      </c>
    </row>
    <row r="277" spans="7:20" ht="21" customHeight="1" x14ac:dyDescent="0.2">
      <c r="G277" s="518" t="str">
        <f t="shared" si="6"/>
        <v>اثاث</v>
      </c>
      <c r="H277" s="519"/>
      <c r="I277" s="519"/>
      <c r="J277" s="519"/>
      <c r="K277" s="55">
        <f t="shared" si="1"/>
        <v>140000</v>
      </c>
      <c r="L277" s="59"/>
      <c r="M277" s="55"/>
      <c r="N277" s="59"/>
      <c r="O277" s="55">
        <f t="shared" si="2"/>
        <v>140000</v>
      </c>
      <c r="P277" s="59"/>
      <c r="Q277" s="55"/>
      <c r="R277" s="59"/>
      <c r="S277" s="55">
        <f>K277</f>
        <v>140000</v>
      </c>
      <c r="T277" s="59"/>
    </row>
    <row r="278" spans="7:20" ht="21" customHeight="1" x14ac:dyDescent="0.2">
      <c r="G278" s="518" t="str">
        <f t="shared" si="6"/>
        <v>براءة اختراع</v>
      </c>
      <c r="H278" s="519"/>
      <c r="I278" s="519"/>
      <c r="J278" s="519"/>
      <c r="K278" s="55">
        <f t="shared" si="1"/>
        <v>250000</v>
      </c>
      <c r="L278" s="59"/>
      <c r="M278" s="55"/>
      <c r="N278" s="59"/>
      <c r="O278" s="55">
        <f t="shared" si="2"/>
        <v>250000</v>
      </c>
      <c r="P278" s="59"/>
      <c r="Q278" s="55"/>
      <c r="R278" s="59"/>
      <c r="S278" s="55">
        <f>K278</f>
        <v>250000</v>
      </c>
      <c r="T278" s="59"/>
    </row>
    <row r="279" spans="7:20" ht="21" customHeight="1" x14ac:dyDescent="0.2">
      <c r="G279" s="518"/>
      <c r="H279" s="519"/>
      <c r="I279" s="519"/>
      <c r="J279" s="519"/>
      <c r="K279" s="55"/>
      <c r="L279" s="59"/>
      <c r="M279" s="55"/>
      <c r="N279" s="59"/>
      <c r="O279" s="55"/>
      <c r="P279" s="59"/>
      <c r="Q279" s="55"/>
      <c r="R279" s="59"/>
      <c r="S279" s="55"/>
      <c r="T279" s="59"/>
    </row>
    <row r="280" spans="7:20" ht="21" customHeight="1" x14ac:dyDescent="0.2">
      <c r="G280" s="518"/>
      <c r="H280" s="519"/>
      <c r="I280" s="519"/>
      <c r="J280" s="519"/>
      <c r="K280" s="55"/>
      <c r="L280" s="59"/>
      <c r="M280" s="55"/>
      <c r="N280" s="59"/>
      <c r="O280" s="55"/>
      <c r="P280" s="59"/>
      <c r="Q280" s="55"/>
      <c r="R280" s="59"/>
      <c r="S280" s="55"/>
      <c r="T280" s="59"/>
    </row>
    <row r="281" spans="7:20" ht="21" customHeight="1" x14ac:dyDescent="0.2">
      <c r="G281" s="518" t="str">
        <f t="shared" si="6"/>
        <v>مصاريف ادارية وعمومية</v>
      </c>
      <c r="H281" s="519"/>
      <c r="I281" s="519"/>
      <c r="J281" s="519"/>
      <c r="K281" s="55">
        <f t="shared" si="1"/>
        <v>250000</v>
      </c>
      <c r="L281" s="59"/>
      <c r="M281" s="55"/>
      <c r="N281" s="59"/>
      <c r="O281" s="55">
        <f t="shared" si="2"/>
        <v>250000</v>
      </c>
      <c r="P281" s="59"/>
      <c r="Q281" s="55">
        <f>O281</f>
        <v>250000</v>
      </c>
      <c r="R281" s="59"/>
      <c r="S281" s="55"/>
      <c r="T281" s="59"/>
    </row>
    <row r="282" spans="7:20" ht="21" customHeight="1" x14ac:dyDescent="0.2">
      <c r="G282" s="518" t="str">
        <f t="shared" ref="G282" si="7">K255</f>
        <v>ايرادات استشارات هندسية</v>
      </c>
      <c r="H282" s="519"/>
      <c r="I282" s="519"/>
      <c r="J282" s="519"/>
      <c r="K282" s="55"/>
      <c r="L282" s="59">
        <f t="shared" si="4"/>
        <v>585000</v>
      </c>
      <c r="M282" s="55"/>
      <c r="N282" s="59">
        <v>85000</v>
      </c>
      <c r="O282" s="55"/>
      <c r="P282" s="59">
        <f t="shared" si="3"/>
        <v>670000</v>
      </c>
      <c r="Q282" s="55"/>
      <c r="R282" s="59">
        <f>P282</f>
        <v>670000</v>
      </c>
      <c r="S282" s="55"/>
      <c r="T282" s="59"/>
    </row>
    <row r="283" spans="7:20" ht="21" customHeight="1" x14ac:dyDescent="0.2">
      <c r="G283" s="518" t="str">
        <f t="shared" ref="G283:G284" si="8">K256</f>
        <v>رواتب واجور</v>
      </c>
      <c r="H283" s="519"/>
      <c r="I283" s="519"/>
      <c r="J283" s="519"/>
      <c r="K283" s="55">
        <f t="shared" si="1"/>
        <v>220000</v>
      </c>
      <c r="L283" s="59"/>
      <c r="M283" s="55">
        <v>20000</v>
      </c>
      <c r="N283" s="59"/>
      <c r="O283" s="55">
        <f t="shared" si="2"/>
        <v>240000</v>
      </c>
      <c r="P283" s="59"/>
      <c r="Q283" s="55">
        <f>O283</f>
        <v>240000</v>
      </c>
      <c r="R283" s="59"/>
      <c r="S283" s="55"/>
      <c r="T283" s="59"/>
    </row>
    <row r="284" spans="7:20" ht="21" customHeight="1" thickBot="1" x14ac:dyDescent="0.25">
      <c r="G284" s="518" t="str">
        <f t="shared" si="8"/>
        <v>مصاريف ايجار</v>
      </c>
      <c r="H284" s="519"/>
      <c r="I284" s="519"/>
      <c r="J284" s="519"/>
      <c r="K284" s="55">
        <f t="shared" si="1"/>
        <v>90000</v>
      </c>
      <c r="L284" s="62"/>
      <c r="M284" s="55"/>
      <c r="N284" s="64">
        <v>45000</v>
      </c>
      <c r="O284" s="63">
        <f>K284-N284</f>
        <v>45000</v>
      </c>
      <c r="P284" s="64"/>
      <c r="Q284" s="63">
        <f>O284</f>
        <v>45000</v>
      </c>
      <c r="R284" s="64"/>
      <c r="S284" s="63"/>
      <c r="T284" s="64"/>
    </row>
    <row r="285" spans="7:20" ht="21" customHeight="1" thickBot="1" x14ac:dyDescent="0.25">
      <c r="G285" s="530" t="s">
        <v>545</v>
      </c>
      <c r="H285" s="531"/>
      <c r="I285" s="531"/>
      <c r="J285" s="531"/>
      <c r="K285" s="69">
        <f>SUM(K265:K284)</f>
        <v>3120000</v>
      </c>
      <c r="L285" s="70">
        <f>SUM(L265:L284)</f>
        <v>3335000</v>
      </c>
      <c r="M285" s="66"/>
      <c r="N285" s="66"/>
      <c r="O285" s="66"/>
      <c r="P285" s="66"/>
      <c r="Q285" s="66"/>
      <c r="R285" s="66"/>
      <c r="S285" s="66"/>
      <c r="T285" s="66"/>
    </row>
    <row r="286" spans="7:20" ht="21" customHeight="1" x14ac:dyDescent="0.2">
      <c r="G286" s="532" t="s">
        <v>546</v>
      </c>
      <c r="H286" s="533"/>
      <c r="I286" s="533"/>
      <c r="J286" s="533"/>
      <c r="K286" s="55"/>
      <c r="L286" s="65"/>
      <c r="M286" s="67"/>
      <c r="N286" s="67">
        <v>20000</v>
      </c>
      <c r="O286" s="67"/>
      <c r="P286" s="67">
        <f>N286</f>
        <v>20000</v>
      </c>
      <c r="Q286" s="67"/>
      <c r="R286" s="67"/>
      <c r="S286" s="67"/>
      <c r="T286" s="67">
        <f>P286</f>
        <v>20000</v>
      </c>
    </row>
    <row r="287" spans="7:20" ht="21" customHeight="1" x14ac:dyDescent="0.2">
      <c r="G287" s="532" t="s">
        <v>547</v>
      </c>
      <c r="H287" s="533"/>
      <c r="I287" s="533"/>
      <c r="J287" s="533"/>
      <c r="K287" s="55"/>
      <c r="L287" s="65"/>
      <c r="M287" s="67">
        <v>45000</v>
      </c>
      <c r="N287" s="67"/>
      <c r="O287" s="67">
        <f>M287</f>
        <v>45000</v>
      </c>
      <c r="P287" s="67"/>
      <c r="Q287" s="67"/>
      <c r="R287" s="67"/>
      <c r="S287" s="67">
        <f>O287</f>
        <v>45000</v>
      </c>
      <c r="T287" s="67"/>
    </row>
    <row r="288" spans="7:20" ht="21" customHeight="1" thickBot="1" x14ac:dyDescent="0.25">
      <c r="G288" s="532" t="s">
        <v>548</v>
      </c>
      <c r="H288" s="533"/>
      <c r="I288" s="533"/>
      <c r="J288" s="533"/>
      <c r="K288" s="55"/>
      <c r="L288" s="65"/>
      <c r="M288" s="68">
        <v>85000</v>
      </c>
      <c r="N288" s="68"/>
      <c r="O288" s="67">
        <f>M288</f>
        <v>85000</v>
      </c>
      <c r="P288" s="68"/>
      <c r="Q288" s="55"/>
      <c r="R288" s="55"/>
      <c r="S288" s="67">
        <f>O288</f>
        <v>85000</v>
      </c>
      <c r="T288" s="67"/>
    </row>
    <row r="289" spans="3:25" ht="21" customHeight="1" thickBot="1" x14ac:dyDescent="0.25">
      <c r="G289" s="530" t="s">
        <v>545</v>
      </c>
      <c r="H289" s="531"/>
      <c r="I289" s="531"/>
      <c r="J289" s="531"/>
      <c r="K289" s="55"/>
      <c r="L289" s="55"/>
      <c r="M289" s="69">
        <f>SUM(M265:M288)</f>
        <v>150000</v>
      </c>
      <c r="N289" s="69">
        <f t="shared" ref="N289:P289" si="9">SUM(N265:N288)</f>
        <v>150000</v>
      </c>
      <c r="O289" s="69">
        <f t="shared" si="9"/>
        <v>3225000</v>
      </c>
      <c r="P289" s="69">
        <f t="shared" si="9"/>
        <v>3440000</v>
      </c>
      <c r="Q289" s="55"/>
      <c r="R289" s="55"/>
      <c r="S289" s="55"/>
      <c r="T289" s="67"/>
    </row>
    <row r="290" spans="3:25" ht="21" customHeight="1" thickBot="1" x14ac:dyDescent="0.25">
      <c r="G290" s="532" t="s">
        <v>368</v>
      </c>
      <c r="H290" s="533"/>
      <c r="I290" s="533"/>
      <c r="J290" s="533"/>
      <c r="K290" s="55"/>
      <c r="L290" s="55"/>
      <c r="M290" s="55"/>
      <c r="N290" s="55"/>
      <c r="O290" s="55"/>
      <c r="P290" s="55"/>
      <c r="Q290" s="55">
        <f>R279+R282-Q273-Q281-Q283-Q284</f>
        <v>15000</v>
      </c>
      <c r="R290" s="55"/>
      <c r="S290" s="55"/>
      <c r="T290" s="67">
        <f>Q290</f>
        <v>15000</v>
      </c>
    </row>
    <row r="291" spans="3:25" ht="21" customHeight="1" thickBot="1" x14ac:dyDescent="0.25">
      <c r="G291" s="534" t="s">
        <v>549</v>
      </c>
      <c r="H291" s="535"/>
      <c r="I291" s="535"/>
      <c r="J291" s="535"/>
      <c r="K291" s="60"/>
      <c r="L291" s="60"/>
      <c r="M291" s="60"/>
      <c r="N291" s="60"/>
      <c r="O291" s="60"/>
      <c r="P291" s="60"/>
      <c r="Q291" s="69">
        <f>SUM(Q265:Q284)</f>
        <v>655000</v>
      </c>
      <c r="R291" s="69">
        <f>SUM(R265:R284)</f>
        <v>670000</v>
      </c>
      <c r="S291" s="69">
        <f>SUM(S265:S290)</f>
        <v>2570000</v>
      </c>
      <c r="T291" s="69">
        <f>SUM(T265:T290)</f>
        <v>2785000</v>
      </c>
    </row>
    <row r="292" spans="3:25" ht="21" customHeight="1" x14ac:dyDescent="0.2">
      <c r="K292" s="51"/>
      <c r="L292" s="51"/>
      <c r="M292" s="51"/>
      <c r="N292" s="51"/>
      <c r="O292" s="51"/>
      <c r="P292" s="51"/>
      <c r="Q292" s="51"/>
      <c r="R292" s="51"/>
      <c r="S292" s="51"/>
      <c r="T292" s="51"/>
    </row>
    <row r="293" spans="3:25" ht="21" customHeight="1" x14ac:dyDescent="0.2"/>
    <row r="294" spans="3:25" ht="21" customHeight="1" x14ac:dyDescent="0.2">
      <c r="C294" s="79"/>
      <c r="D294" s="80"/>
      <c r="E294" s="80"/>
      <c r="F294" s="80"/>
      <c r="G294" s="80"/>
      <c r="H294" s="80"/>
      <c r="I294" s="80"/>
      <c r="J294" s="80"/>
      <c r="K294" s="80"/>
      <c r="L294" s="80"/>
      <c r="M294" s="80"/>
      <c r="N294" s="80"/>
      <c r="O294" s="80"/>
      <c r="P294" s="80"/>
      <c r="Q294" s="80"/>
      <c r="R294" s="80"/>
      <c r="S294" s="80"/>
      <c r="T294" s="80"/>
      <c r="U294" s="80"/>
      <c r="V294" s="80"/>
      <c r="W294" s="80"/>
      <c r="X294" s="80"/>
      <c r="Y294" s="80"/>
    </row>
    <row r="295" spans="3:25" ht="21" customHeight="1" x14ac:dyDescent="0.2">
      <c r="C295" s="79"/>
      <c r="D295" s="80"/>
      <c r="E295" s="80"/>
      <c r="F295" s="80"/>
      <c r="G295" s="80"/>
      <c r="H295" s="80"/>
      <c r="I295" s="80"/>
      <c r="J295" s="80"/>
      <c r="K295" s="80"/>
      <c r="L295" s="80"/>
      <c r="M295" s="80"/>
      <c r="N295" s="80"/>
      <c r="O295" s="80"/>
      <c r="P295" s="80"/>
      <c r="Q295" s="80"/>
      <c r="R295" s="80"/>
      <c r="S295" s="80"/>
      <c r="T295" s="80"/>
      <c r="U295" s="80"/>
      <c r="V295" s="80"/>
      <c r="W295" s="80"/>
      <c r="X295" s="80"/>
      <c r="Y295" s="80"/>
    </row>
    <row r="296" spans="3:25" ht="21" customHeight="1" x14ac:dyDescent="0.2"/>
    <row r="297" spans="3:25" ht="21" customHeight="1" x14ac:dyDescent="0.2"/>
    <row r="298" spans="3:25" ht="21" customHeight="1" x14ac:dyDescent="0.2"/>
    <row r="299" spans="3:25" ht="21" customHeight="1" x14ac:dyDescent="0.2"/>
    <row r="300" spans="3:25" ht="21" customHeight="1" x14ac:dyDescent="0.2"/>
    <row r="301" spans="3:25" ht="21" customHeight="1" x14ac:dyDescent="0.2"/>
    <row r="302" spans="3:25" ht="21" customHeight="1" x14ac:dyDescent="0.2"/>
    <row r="303" spans="3:25" ht="21" customHeight="1" x14ac:dyDescent="0.2"/>
    <row r="304" spans="3:25" ht="21" customHeight="1" x14ac:dyDescent="0.2"/>
    <row r="305" ht="21" customHeight="1" x14ac:dyDescent="0.2"/>
    <row r="306" ht="21" customHeight="1" x14ac:dyDescent="0.2"/>
    <row r="307" ht="21" customHeight="1" x14ac:dyDescent="0.2"/>
    <row r="308" ht="21" customHeight="1" x14ac:dyDescent="0.2"/>
    <row r="309" ht="21" customHeight="1" x14ac:dyDescent="0.2"/>
    <row r="310" ht="21" customHeight="1" x14ac:dyDescent="0.2"/>
    <row r="311" ht="21" customHeight="1" x14ac:dyDescent="0.2"/>
    <row r="312" ht="21" customHeight="1" x14ac:dyDescent="0.2"/>
    <row r="313" ht="21" customHeight="1" x14ac:dyDescent="0.2"/>
    <row r="314" ht="21" customHeight="1" x14ac:dyDescent="0.2"/>
    <row r="315" ht="21" customHeight="1" x14ac:dyDescent="0.2"/>
    <row r="316" ht="21" customHeight="1" x14ac:dyDescent="0.2"/>
    <row r="317" ht="21" customHeight="1" x14ac:dyDescent="0.2"/>
    <row r="318" ht="21" customHeight="1" x14ac:dyDescent="0.2"/>
    <row r="319" ht="21" customHeight="1" x14ac:dyDescent="0.2"/>
    <row r="320" ht="21" customHeight="1" x14ac:dyDescent="0.2"/>
    <row r="321" ht="21" customHeight="1" x14ac:dyDescent="0.2"/>
    <row r="322" ht="21" customHeight="1" x14ac:dyDescent="0.2"/>
    <row r="323" ht="21" customHeight="1" x14ac:dyDescent="0.2"/>
    <row r="324" ht="21" customHeight="1" x14ac:dyDescent="0.2"/>
    <row r="325" ht="21" customHeight="1" x14ac:dyDescent="0.2"/>
    <row r="326" ht="21" customHeight="1" x14ac:dyDescent="0.2"/>
    <row r="327" ht="21" customHeight="1" x14ac:dyDescent="0.2"/>
    <row r="328" ht="21" customHeight="1" x14ac:dyDescent="0.2"/>
    <row r="329" ht="21" customHeight="1" x14ac:dyDescent="0.2"/>
    <row r="330" ht="21" customHeight="1" x14ac:dyDescent="0.2"/>
  </sheetData>
  <mergeCells count="904">
    <mergeCell ref="C294:Y295"/>
    <mergeCell ref="G285:J285"/>
    <mergeCell ref="G286:J286"/>
    <mergeCell ref="G287:J287"/>
    <mergeCell ref="G288:J288"/>
    <mergeCell ref="G289:J289"/>
    <mergeCell ref="G290:J290"/>
    <mergeCell ref="G291:J291"/>
    <mergeCell ref="G283:J283"/>
    <mergeCell ref="G284:J284"/>
    <mergeCell ref="K262:L262"/>
    <mergeCell ref="K263:L263"/>
    <mergeCell ref="M262:N262"/>
    <mergeCell ref="O262:P262"/>
    <mergeCell ref="Q262:R262"/>
    <mergeCell ref="S262:T262"/>
    <mergeCell ref="M263:N263"/>
    <mergeCell ref="O263:P263"/>
    <mergeCell ref="Q263:R263"/>
    <mergeCell ref="S263:T263"/>
    <mergeCell ref="G262:J264"/>
    <mergeCell ref="G265:J265"/>
    <mergeCell ref="G266:J266"/>
    <mergeCell ref="G274:J274"/>
    <mergeCell ref="G275:J275"/>
    <mergeCell ref="G276:J276"/>
    <mergeCell ref="G277:J277"/>
    <mergeCell ref="G278:J278"/>
    <mergeCell ref="G279:J279"/>
    <mergeCell ref="G280:J280"/>
    <mergeCell ref="G281:J281"/>
    <mergeCell ref="G282:J282"/>
    <mergeCell ref="G267:J267"/>
    <mergeCell ref="G268:J268"/>
    <mergeCell ref="G269:J269"/>
    <mergeCell ref="G270:J270"/>
    <mergeCell ref="G271:J271"/>
    <mergeCell ref="G272:J272"/>
    <mergeCell ref="G273:J273"/>
    <mergeCell ref="G260:Y260"/>
    <mergeCell ref="Q235:Y235"/>
    <mergeCell ref="Q236:Y236"/>
    <mergeCell ref="Q237:Y237"/>
    <mergeCell ref="Q238:Y238"/>
    <mergeCell ref="Q239:Y239"/>
    <mergeCell ref="Q241:Y241"/>
    <mergeCell ref="Q242:Y242"/>
    <mergeCell ref="Q243:Y243"/>
    <mergeCell ref="Q244:Y244"/>
    <mergeCell ref="Q245:Y245"/>
    <mergeCell ref="Q246:Y246"/>
    <mergeCell ref="G255:H255"/>
    <mergeCell ref="I255:J255"/>
    <mergeCell ref="K255:O255"/>
    <mergeCell ref="G258:H258"/>
    <mergeCell ref="I258:J258"/>
    <mergeCell ref="K258:O258"/>
    <mergeCell ref="G256:H256"/>
    <mergeCell ref="I256:J256"/>
    <mergeCell ref="K256:O256"/>
    <mergeCell ref="G257:H257"/>
    <mergeCell ref="I257:J257"/>
    <mergeCell ref="K257:O257"/>
    <mergeCell ref="G252:H252"/>
    <mergeCell ref="I252:J252"/>
    <mergeCell ref="K252:O252"/>
    <mergeCell ref="G253:H253"/>
    <mergeCell ref="I253:J253"/>
    <mergeCell ref="K253:O253"/>
    <mergeCell ref="G254:H254"/>
    <mergeCell ref="I254:J254"/>
    <mergeCell ref="K254:O254"/>
    <mergeCell ref="G249:H249"/>
    <mergeCell ref="I249:J249"/>
    <mergeCell ref="K249:O249"/>
    <mergeCell ref="G250:H250"/>
    <mergeCell ref="I250:J250"/>
    <mergeCell ref="K250:O250"/>
    <mergeCell ref="G251:H251"/>
    <mergeCell ref="I251:J251"/>
    <mergeCell ref="K251:O251"/>
    <mergeCell ref="G246:H246"/>
    <mergeCell ref="I246:J246"/>
    <mergeCell ref="K246:O246"/>
    <mergeCell ref="G247:H247"/>
    <mergeCell ref="I247:J247"/>
    <mergeCell ref="K247:O247"/>
    <mergeCell ref="G248:H248"/>
    <mergeCell ref="I248:J248"/>
    <mergeCell ref="K248:O248"/>
    <mergeCell ref="G243:H243"/>
    <mergeCell ref="I243:J243"/>
    <mergeCell ref="K243:O243"/>
    <mergeCell ref="G244:H244"/>
    <mergeCell ref="I244:J244"/>
    <mergeCell ref="K244:O244"/>
    <mergeCell ref="G245:H245"/>
    <mergeCell ref="I245:J245"/>
    <mergeCell ref="K245:O245"/>
    <mergeCell ref="G240:H240"/>
    <mergeCell ref="I240:J240"/>
    <mergeCell ref="K240:O240"/>
    <mergeCell ref="G241:H241"/>
    <mergeCell ref="I241:J241"/>
    <mergeCell ref="K241:O241"/>
    <mergeCell ref="G242:H242"/>
    <mergeCell ref="I242:J242"/>
    <mergeCell ref="K242:O242"/>
    <mergeCell ref="G236:H236"/>
    <mergeCell ref="I236:J236"/>
    <mergeCell ref="K236:O237"/>
    <mergeCell ref="G237:H237"/>
    <mergeCell ref="I237:J237"/>
    <mergeCell ref="G238:H238"/>
    <mergeCell ref="I238:J238"/>
    <mergeCell ref="K238:O238"/>
    <mergeCell ref="G239:H239"/>
    <mergeCell ref="I239:J239"/>
    <mergeCell ref="K239:O239"/>
    <mergeCell ref="B228:E228"/>
    <mergeCell ref="G228:Y228"/>
    <mergeCell ref="G229:Y229"/>
    <mergeCell ref="B231:E231"/>
    <mergeCell ref="G231:Y231"/>
    <mergeCell ref="G232:Y232"/>
    <mergeCell ref="G233:Y233"/>
    <mergeCell ref="G235:O235"/>
    <mergeCell ref="G225:H225"/>
    <mergeCell ref="I225:J225"/>
    <mergeCell ref="K225:L225"/>
    <mergeCell ref="M225:N225"/>
    <mergeCell ref="P225:Q225"/>
    <mergeCell ref="R225:S225"/>
    <mergeCell ref="T225:U225"/>
    <mergeCell ref="V225:W225"/>
    <mergeCell ref="G226:H226"/>
    <mergeCell ref="I226:J226"/>
    <mergeCell ref="K226:L226"/>
    <mergeCell ref="M226:N226"/>
    <mergeCell ref="P226:Q226"/>
    <mergeCell ref="R226:S226"/>
    <mergeCell ref="T226:U226"/>
    <mergeCell ref="V226:W226"/>
    <mergeCell ref="G222:N222"/>
    <mergeCell ref="P222:W222"/>
    <mergeCell ref="G224:H224"/>
    <mergeCell ref="I224:J224"/>
    <mergeCell ref="K224:L224"/>
    <mergeCell ref="M224:N224"/>
    <mergeCell ref="P224:Q224"/>
    <mergeCell ref="R224:S224"/>
    <mergeCell ref="T224:U224"/>
    <mergeCell ref="V224:W224"/>
    <mergeCell ref="G218:H218"/>
    <mergeCell ref="I218:K218"/>
    <mergeCell ref="L218:M218"/>
    <mergeCell ref="N218:O218"/>
    <mergeCell ref="P218:Q218"/>
    <mergeCell ref="R218:T218"/>
    <mergeCell ref="U218:V218"/>
    <mergeCell ref="W218:X218"/>
    <mergeCell ref="G220:Y220"/>
    <mergeCell ref="G216:H216"/>
    <mergeCell ref="I216:K216"/>
    <mergeCell ref="L216:M216"/>
    <mergeCell ref="N216:O216"/>
    <mergeCell ref="P216:Q216"/>
    <mergeCell ref="R216:T216"/>
    <mergeCell ref="U216:V216"/>
    <mergeCell ref="W216:X216"/>
    <mergeCell ref="G217:H217"/>
    <mergeCell ref="I217:K217"/>
    <mergeCell ref="L217:M217"/>
    <mergeCell ref="N217:O217"/>
    <mergeCell ref="P217:Q217"/>
    <mergeCell ref="R217:T217"/>
    <mergeCell ref="U217:V217"/>
    <mergeCell ref="W217:X217"/>
    <mergeCell ref="G214:L214"/>
    <mergeCell ref="M214:S214"/>
    <mergeCell ref="T214:X214"/>
    <mergeCell ref="G215:H215"/>
    <mergeCell ref="I215:K215"/>
    <mergeCell ref="L215:M215"/>
    <mergeCell ref="N215:O215"/>
    <mergeCell ref="P215:Q215"/>
    <mergeCell ref="R215:T215"/>
    <mergeCell ref="U215:V215"/>
    <mergeCell ref="W215:X215"/>
    <mergeCell ref="G211:H211"/>
    <mergeCell ref="I211:K211"/>
    <mergeCell ref="L211:M211"/>
    <mergeCell ref="N211:O211"/>
    <mergeCell ref="P211:Q211"/>
    <mergeCell ref="R211:T211"/>
    <mergeCell ref="U211:V211"/>
    <mergeCell ref="W211:X211"/>
    <mergeCell ref="G212:H212"/>
    <mergeCell ref="I212:K212"/>
    <mergeCell ref="L212:M212"/>
    <mergeCell ref="N212:O212"/>
    <mergeCell ref="P212:Q212"/>
    <mergeCell ref="R212:T212"/>
    <mergeCell ref="U212:V212"/>
    <mergeCell ref="W212:X212"/>
    <mergeCell ref="G209:H209"/>
    <mergeCell ref="I209:K209"/>
    <mergeCell ref="L209:M209"/>
    <mergeCell ref="N209:O209"/>
    <mergeCell ref="P209:Q209"/>
    <mergeCell ref="R209:T209"/>
    <mergeCell ref="U209:V209"/>
    <mergeCell ref="W209:X209"/>
    <mergeCell ref="G210:H210"/>
    <mergeCell ref="I210:K210"/>
    <mergeCell ref="L210:M210"/>
    <mergeCell ref="N210:O210"/>
    <mergeCell ref="P210:Q210"/>
    <mergeCell ref="R210:T210"/>
    <mergeCell ref="U210:V210"/>
    <mergeCell ref="W210:X210"/>
    <mergeCell ref="G206:H206"/>
    <mergeCell ref="I206:K206"/>
    <mergeCell ref="L206:M206"/>
    <mergeCell ref="N206:O206"/>
    <mergeCell ref="P206:Q206"/>
    <mergeCell ref="R206:T206"/>
    <mergeCell ref="U206:V206"/>
    <mergeCell ref="W206:X206"/>
    <mergeCell ref="G208:L208"/>
    <mergeCell ref="M208:S208"/>
    <mergeCell ref="T208:X208"/>
    <mergeCell ref="G204:H204"/>
    <mergeCell ref="I204:K204"/>
    <mergeCell ref="L204:M204"/>
    <mergeCell ref="N204:O204"/>
    <mergeCell ref="P204:Q204"/>
    <mergeCell ref="R204:T204"/>
    <mergeCell ref="U204:V204"/>
    <mergeCell ref="W204:X204"/>
    <mergeCell ref="G205:H205"/>
    <mergeCell ref="I205:K205"/>
    <mergeCell ref="L205:M205"/>
    <mergeCell ref="N205:O205"/>
    <mergeCell ref="P205:Q205"/>
    <mergeCell ref="R205:T205"/>
    <mergeCell ref="U205:V205"/>
    <mergeCell ref="W205:X205"/>
    <mergeCell ref="G200:S200"/>
    <mergeCell ref="G202:L202"/>
    <mergeCell ref="M202:S202"/>
    <mergeCell ref="T202:X202"/>
    <mergeCell ref="G203:H203"/>
    <mergeCell ref="I203:K203"/>
    <mergeCell ref="L203:M203"/>
    <mergeCell ref="N203:O203"/>
    <mergeCell ref="P203:Q203"/>
    <mergeCell ref="R203:T203"/>
    <mergeCell ref="U203:V203"/>
    <mergeCell ref="W203:X203"/>
    <mergeCell ref="G195:S195"/>
    <mergeCell ref="G196:I196"/>
    <mergeCell ref="J196:L196"/>
    <mergeCell ref="M196:S196"/>
    <mergeCell ref="G197:I197"/>
    <mergeCell ref="J197:L197"/>
    <mergeCell ref="M197:S197"/>
    <mergeCell ref="G198:I198"/>
    <mergeCell ref="J198:L198"/>
    <mergeCell ref="M198:S198"/>
    <mergeCell ref="G190:S190"/>
    <mergeCell ref="G191:I191"/>
    <mergeCell ref="J191:L191"/>
    <mergeCell ref="M191:S191"/>
    <mergeCell ref="G192:I192"/>
    <mergeCell ref="J192:L192"/>
    <mergeCell ref="M192:S192"/>
    <mergeCell ref="G193:I193"/>
    <mergeCell ref="J193:L193"/>
    <mergeCell ref="M193:S193"/>
    <mergeCell ref="G186:H186"/>
    <mergeCell ref="I186:K186"/>
    <mergeCell ref="L186:M186"/>
    <mergeCell ref="N186:O186"/>
    <mergeCell ref="P186:Q186"/>
    <mergeCell ref="R186:T186"/>
    <mergeCell ref="U186:V186"/>
    <mergeCell ref="W186:X186"/>
    <mergeCell ref="G188:Y188"/>
    <mergeCell ref="G184:H184"/>
    <mergeCell ref="I184:K184"/>
    <mergeCell ref="L184:M184"/>
    <mergeCell ref="N184:O184"/>
    <mergeCell ref="P184:Q184"/>
    <mergeCell ref="R184:T184"/>
    <mergeCell ref="U184:V184"/>
    <mergeCell ref="W184:X184"/>
    <mergeCell ref="G185:H185"/>
    <mergeCell ref="I185:K185"/>
    <mergeCell ref="L185:M185"/>
    <mergeCell ref="N185:O185"/>
    <mergeCell ref="P185:Q185"/>
    <mergeCell ref="R185:T185"/>
    <mergeCell ref="U185:V185"/>
    <mergeCell ref="W185:X185"/>
    <mergeCell ref="G182:L182"/>
    <mergeCell ref="M182:S182"/>
    <mergeCell ref="T182:X182"/>
    <mergeCell ref="G183:H183"/>
    <mergeCell ref="I183:K183"/>
    <mergeCell ref="L183:M183"/>
    <mergeCell ref="N183:O183"/>
    <mergeCell ref="P183:Q183"/>
    <mergeCell ref="R183:T183"/>
    <mergeCell ref="U183:V183"/>
    <mergeCell ref="W183:X183"/>
    <mergeCell ref="G179:H179"/>
    <mergeCell ref="I179:K179"/>
    <mergeCell ref="L179:M179"/>
    <mergeCell ref="N179:O179"/>
    <mergeCell ref="P179:Q179"/>
    <mergeCell ref="R179:T179"/>
    <mergeCell ref="U179:V179"/>
    <mergeCell ref="W179:X179"/>
    <mergeCell ref="G180:H180"/>
    <mergeCell ref="I180:K180"/>
    <mergeCell ref="L180:M180"/>
    <mergeCell ref="N180:O180"/>
    <mergeCell ref="P180:Q180"/>
    <mergeCell ref="R180:T180"/>
    <mergeCell ref="U180:V180"/>
    <mergeCell ref="W180:X180"/>
    <mergeCell ref="G177:H177"/>
    <mergeCell ref="I177:K177"/>
    <mergeCell ref="L177:M177"/>
    <mergeCell ref="N177:O177"/>
    <mergeCell ref="P177:Q177"/>
    <mergeCell ref="R177:T177"/>
    <mergeCell ref="U177:V177"/>
    <mergeCell ref="W177:X177"/>
    <mergeCell ref="G178:H178"/>
    <mergeCell ref="I178:K178"/>
    <mergeCell ref="L178:M178"/>
    <mergeCell ref="N178:O178"/>
    <mergeCell ref="P178:Q178"/>
    <mergeCell ref="R178:T178"/>
    <mergeCell ref="U178:V178"/>
    <mergeCell ref="W178:X178"/>
    <mergeCell ref="G174:H174"/>
    <mergeCell ref="I174:K174"/>
    <mergeCell ref="L174:M174"/>
    <mergeCell ref="N174:O174"/>
    <mergeCell ref="P174:Q174"/>
    <mergeCell ref="R174:T174"/>
    <mergeCell ref="U174:V174"/>
    <mergeCell ref="W174:X174"/>
    <mergeCell ref="G176:L176"/>
    <mergeCell ref="M176:S176"/>
    <mergeCell ref="T176:X176"/>
    <mergeCell ref="G172:H172"/>
    <mergeCell ref="I172:K172"/>
    <mergeCell ref="L172:M172"/>
    <mergeCell ref="N172:O172"/>
    <mergeCell ref="P172:Q172"/>
    <mergeCell ref="R172:T172"/>
    <mergeCell ref="U172:V172"/>
    <mergeCell ref="W172:X172"/>
    <mergeCell ref="G173:H173"/>
    <mergeCell ref="I173:K173"/>
    <mergeCell ref="L173:M173"/>
    <mergeCell ref="N173:O173"/>
    <mergeCell ref="P173:Q173"/>
    <mergeCell ref="R173:T173"/>
    <mergeCell ref="U173:V173"/>
    <mergeCell ref="W173:X173"/>
    <mergeCell ref="G168:S168"/>
    <mergeCell ref="G170:L170"/>
    <mergeCell ref="M170:S170"/>
    <mergeCell ref="T170:X170"/>
    <mergeCell ref="G171:H171"/>
    <mergeCell ref="I171:K171"/>
    <mergeCell ref="L171:M171"/>
    <mergeCell ref="N171:O171"/>
    <mergeCell ref="P171:Q171"/>
    <mergeCell ref="R171:T171"/>
    <mergeCell ref="U171:V171"/>
    <mergeCell ref="W171:X171"/>
    <mergeCell ref="G163:S163"/>
    <mergeCell ref="G164:I164"/>
    <mergeCell ref="J164:L164"/>
    <mergeCell ref="M164:S164"/>
    <mergeCell ref="G165:I165"/>
    <mergeCell ref="J165:L165"/>
    <mergeCell ref="M165:S165"/>
    <mergeCell ref="G166:I166"/>
    <mergeCell ref="J166:L166"/>
    <mergeCell ref="M166:S166"/>
    <mergeCell ref="G159:I159"/>
    <mergeCell ref="J159:L159"/>
    <mergeCell ref="M159:S159"/>
    <mergeCell ref="G160:I160"/>
    <mergeCell ref="J160:L160"/>
    <mergeCell ref="M160:S160"/>
    <mergeCell ref="G161:I161"/>
    <mergeCell ref="J161:L161"/>
    <mergeCell ref="M161:S161"/>
    <mergeCell ref="B151:E151"/>
    <mergeCell ref="G151:Y151"/>
    <mergeCell ref="G152:Y152"/>
    <mergeCell ref="B154:E154"/>
    <mergeCell ref="G154:Y154"/>
    <mergeCell ref="G155:Y155"/>
    <mergeCell ref="G156:Y156"/>
    <mergeCell ref="G158:S158"/>
    <mergeCell ref="G148:H148"/>
    <mergeCell ref="I148:J148"/>
    <mergeCell ref="K148:L148"/>
    <mergeCell ref="M148:N148"/>
    <mergeCell ref="P148:Q148"/>
    <mergeCell ref="R148:S148"/>
    <mergeCell ref="T148:U148"/>
    <mergeCell ref="V148:W148"/>
    <mergeCell ref="G149:H149"/>
    <mergeCell ref="I149:J149"/>
    <mergeCell ref="K149:L149"/>
    <mergeCell ref="M149:N149"/>
    <mergeCell ref="P149:Q149"/>
    <mergeCell ref="R149:S149"/>
    <mergeCell ref="T149:U149"/>
    <mergeCell ref="V149:W149"/>
    <mergeCell ref="G143:Y143"/>
    <mergeCell ref="G145:N145"/>
    <mergeCell ref="P145:W145"/>
    <mergeCell ref="G147:H147"/>
    <mergeCell ref="I147:J147"/>
    <mergeCell ref="K147:L147"/>
    <mergeCell ref="M147:N147"/>
    <mergeCell ref="P147:Q147"/>
    <mergeCell ref="R147:S147"/>
    <mergeCell ref="T147:U147"/>
    <mergeCell ref="V147:W147"/>
    <mergeCell ref="G140:H140"/>
    <mergeCell ref="I140:K140"/>
    <mergeCell ref="L140:M140"/>
    <mergeCell ref="N140:O140"/>
    <mergeCell ref="P140:Q140"/>
    <mergeCell ref="R140:T140"/>
    <mergeCell ref="U140:V140"/>
    <mergeCell ref="W140:X140"/>
    <mergeCell ref="G141:H141"/>
    <mergeCell ref="I141:K141"/>
    <mergeCell ref="L141:M141"/>
    <mergeCell ref="N141:O141"/>
    <mergeCell ref="P141:Q141"/>
    <mergeCell ref="R141:T141"/>
    <mergeCell ref="U141:V141"/>
    <mergeCell ref="W141:X141"/>
    <mergeCell ref="G138:H138"/>
    <mergeCell ref="I138:K138"/>
    <mergeCell ref="L138:M138"/>
    <mergeCell ref="N138:O138"/>
    <mergeCell ref="P138:Q138"/>
    <mergeCell ref="R138:T138"/>
    <mergeCell ref="U138:V138"/>
    <mergeCell ref="W138:X138"/>
    <mergeCell ref="G139:H139"/>
    <mergeCell ref="I139:K139"/>
    <mergeCell ref="L139:M139"/>
    <mergeCell ref="N139:O139"/>
    <mergeCell ref="P139:Q139"/>
    <mergeCell ref="R139:T139"/>
    <mergeCell ref="U139:V139"/>
    <mergeCell ref="W139:X139"/>
    <mergeCell ref="G135:H135"/>
    <mergeCell ref="I135:K135"/>
    <mergeCell ref="L135:M135"/>
    <mergeCell ref="N135:O135"/>
    <mergeCell ref="P135:Q135"/>
    <mergeCell ref="R135:T135"/>
    <mergeCell ref="U135:V135"/>
    <mergeCell ref="W135:X135"/>
    <mergeCell ref="G137:L137"/>
    <mergeCell ref="M137:S137"/>
    <mergeCell ref="T137:X137"/>
    <mergeCell ref="G133:H133"/>
    <mergeCell ref="I133:K133"/>
    <mergeCell ref="L133:M133"/>
    <mergeCell ref="N133:O133"/>
    <mergeCell ref="P133:Q133"/>
    <mergeCell ref="R133:T133"/>
    <mergeCell ref="U133:V133"/>
    <mergeCell ref="W133:X133"/>
    <mergeCell ref="G134:H134"/>
    <mergeCell ref="I134:K134"/>
    <mergeCell ref="L134:M134"/>
    <mergeCell ref="N134:O134"/>
    <mergeCell ref="P134:Q134"/>
    <mergeCell ref="R134:T134"/>
    <mergeCell ref="U134:V134"/>
    <mergeCell ref="W134:X134"/>
    <mergeCell ref="G127:I127"/>
    <mergeCell ref="J127:L127"/>
    <mergeCell ref="M127:S127"/>
    <mergeCell ref="G129:S129"/>
    <mergeCell ref="G131:L131"/>
    <mergeCell ref="M131:S131"/>
    <mergeCell ref="T131:X131"/>
    <mergeCell ref="G132:H132"/>
    <mergeCell ref="I132:K132"/>
    <mergeCell ref="L132:M132"/>
    <mergeCell ref="N132:O132"/>
    <mergeCell ref="P132:Q132"/>
    <mergeCell ref="R132:T132"/>
    <mergeCell ref="U132:V132"/>
    <mergeCell ref="W132:X132"/>
    <mergeCell ref="B122:E122"/>
    <mergeCell ref="G122:Y122"/>
    <mergeCell ref="G124:S124"/>
    <mergeCell ref="G125:I125"/>
    <mergeCell ref="J125:L125"/>
    <mergeCell ref="M125:S125"/>
    <mergeCell ref="G126:I126"/>
    <mergeCell ref="J126:L126"/>
    <mergeCell ref="M126:S126"/>
    <mergeCell ref="B117:E117"/>
    <mergeCell ref="B119:E119"/>
    <mergeCell ref="G119:Y119"/>
    <mergeCell ref="G120:Y120"/>
    <mergeCell ref="R114:S114"/>
    <mergeCell ref="T114:U114"/>
    <mergeCell ref="V114:W114"/>
    <mergeCell ref="G115:H115"/>
    <mergeCell ref="I115:J115"/>
    <mergeCell ref="K115:L115"/>
    <mergeCell ref="M115:N115"/>
    <mergeCell ref="P115:Q115"/>
    <mergeCell ref="R115:S115"/>
    <mergeCell ref="T115:U115"/>
    <mergeCell ref="V115:W115"/>
    <mergeCell ref="G114:H114"/>
    <mergeCell ref="I114:J114"/>
    <mergeCell ref="K114:L114"/>
    <mergeCell ref="M114:N114"/>
    <mergeCell ref="P114:Q114"/>
    <mergeCell ref="G109:Y109"/>
    <mergeCell ref="G111:N111"/>
    <mergeCell ref="P111:W111"/>
    <mergeCell ref="G113:H113"/>
    <mergeCell ref="I113:J113"/>
    <mergeCell ref="K113:L113"/>
    <mergeCell ref="M113:N113"/>
    <mergeCell ref="P113:Q113"/>
    <mergeCell ref="R113:S113"/>
    <mergeCell ref="T113:U113"/>
    <mergeCell ref="V113:W113"/>
    <mergeCell ref="R106:T106"/>
    <mergeCell ref="U106:V106"/>
    <mergeCell ref="W106:X106"/>
    <mergeCell ref="G107:H107"/>
    <mergeCell ref="I107:K107"/>
    <mergeCell ref="L107:M107"/>
    <mergeCell ref="N107:O107"/>
    <mergeCell ref="P107:Q107"/>
    <mergeCell ref="R107:T107"/>
    <mergeCell ref="U107:V107"/>
    <mergeCell ref="W107:X107"/>
    <mergeCell ref="G106:H106"/>
    <mergeCell ref="I106:K106"/>
    <mergeCell ref="L106:M106"/>
    <mergeCell ref="N106:O106"/>
    <mergeCell ref="P106:Q106"/>
    <mergeCell ref="R104:T104"/>
    <mergeCell ref="U104:V104"/>
    <mergeCell ref="W104:X104"/>
    <mergeCell ref="G105:H105"/>
    <mergeCell ref="I105:K105"/>
    <mergeCell ref="L105:M105"/>
    <mergeCell ref="N105:O105"/>
    <mergeCell ref="P105:Q105"/>
    <mergeCell ref="R105:T105"/>
    <mergeCell ref="U105:V105"/>
    <mergeCell ref="W105:X105"/>
    <mergeCell ref="G104:H104"/>
    <mergeCell ref="I104:K104"/>
    <mergeCell ref="L104:M104"/>
    <mergeCell ref="N104:O104"/>
    <mergeCell ref="P104:Q104"/>
    <mergeCell ref="R101:T101"/>
    <mergeCell ref="U101:V101"/>
    <mergeCell ref="W101:X101"/>
    <mergeCell ref="G103:L103"/>
    <mergeCell ref="M103:S103"/>
    <mergeCell ref="T103:X103"/>
    <mergeCell ref="G101:H101"/>
    <mergeCell ref="I101:K101"/>
    <mergeCell ref="L101:M101"/>
    <mergeCell ref="N101:O101"/>
    <mergeCell ref="P101:Q101"/>
    <mergeCell ref="R99:T99"/>
    <mergeCell ref="U99:V99"/>
    <mergeCell ref="W99:X99"/>
    <mergeCell ref="G100:H100"/>
    <mergeCell ref="I100:K100"/>
    <mergeCell ref="L100:M100"/>
    <mergeCell ref="N100:O100"/>
    <mergeCell ref="P100:Q100"/>
    <mergeCell ref="R100:T100"/>
    <mergeCell ref="U100:V100"/>
    <mergeCell ref="W100:X100"/>
    <mergeCell ref="G99:H99"/>
    <mergeCell ref="I99:K99"/>
    <mergeCell ref="L99:M99"/>
    <mergeCell ref="N99:O99"/>
    <mergeCell ref="P99:Q99"/>
    <mergeCell ref="T97:X97"/>
    <mergeCell ref="G98:H98"/>
    <mergeCell ref="I98:K98"/>
    <mergeCell ref="L98:M98"/>
    <mergeCell ref="N98:O98"/>
    <mergeCell ref="P98:Q98"/>
    <mergeCell ref="R98:T98"/>
    <mergeCell ref="U98:V98"/>
    <mergeCell ref="W98:X98"/>
    <mergeCell ref="G93:I93"/>
    <mergeCell ref="J93:L93"/>
    <mergeCell ref="M93:S93"/>
    <mergeCell ref="G95:S95"/>
    <mergeCell ref="G97:L97"/>
    <mergeCell ref="M97:S97"/>
    <mergeCell ref="G90:S90"/>
    <mergeCell ref="G91:I91"/>
    <mergeCell ref="J91:L91"/>
    <mergeCell ref="M91:S91"/>
    <mergeCell ref="G92:I92"/>
    <mergeCell ref="J92:L92"/>
    <mergeCell ref="M92:S92"/>
    <mergeCell ref="G87:I87"/>
    <mergeCell ref="J87:L87"/>
    <mergeCell ref="M87:S87"/>
    <mergeCell ref="G88:I88"/>
    <mergeCell ref="J88:L88"/>
    <mergeCell ref="M88:S88"/>
    <mergeCell ref="G83:Y83"/>
    <mergeCell ref="G85:S85"/>
    <mergeCell ref="G86:I86"/>
    <mergeCell ref="J86:L86"/>
    <mergeCell ref="M86:S86"/>
    <mergeCell ref="R80:T80"/>
    <mergeCell ref="U80:V80"/>
    <mergeCell ref="W80:X80"/>
    <mergeCell ref="G81:H81"/>
    <mergeCell ref="I81:K81"/>
    <mergeCell ref="L81:M81"/>
    <mergeCell ref="N81:O81"/>
    <mergeCell ref="P81:Q81"/>
    <mergeCell ref="R81:T81"/>
    <mergeCell ref="U81:V81"/>
    <mergeCell ref="W81:X81"/>
    <mergeCell ref="G80:H80"/>
    <mergeCell ref="I80:K80"/>
    <mergeCell ref="L80:M80"/>
    <mergeCell ref="N80:O80"/>
    <mergeCell ref="P80:Q80"/>
    <mergeCell ref="R79:T79"/>
    <mergeCell ref="U79:V79"/>
    <mergeCell ref="W79:X79"/>
    <mergeCell ref="G79:H79"/>
    <mergeCell ref="I79:K79"/>
    <mergeCell ref="L79:M79"/>
    <mergeCell ref="N79:O79"/>
    <mergeCell ref="P79:Q79"/>
    <mergeCell ref="G77:L77"/>
    <mergeCell ref="M77:S77"/>
    <mergeCell ref="T77:X77"/>
    <mergeCell ref="G78:H78"/>
    <mergeCell ref="I78:K78"/>
    <mergeCell ref="L78:M78"/>
    <mergeCell ref="N78:O78"/>
    <mergeCell ref="P78:Q78"/>
    <mergeCell ref="R78:T78"/>
    <mergeCell ref="U78:V78"/>
    <mergeCell ref="W78:X78"/>
    <mergeCell ref="R74:T74"/>
    <mergeCell ref="U74:V74"/>
    <mergeCell ref="W74:X74"/>
    <mergeCell ref="G75:H75"/>
    <mergeCell ref="I75:K75"/>
    <mergeCell ref="L75:M75"/>
    <mergeCell ref="N75:O75"/>
    <mergeCell ref="P75:Q75"/>
    <mergeCell ref="R75:T75"/>
    <mergeCell ref="U75:V75"/>
    <mergeCell ref="W75:X75"/>
    <mergeCell ref="G74:H74"/>
    <mergeCell ref="I74:K74"/>
    <mergeCell ref="L74:M74"/>
    <mergeCell ref="N74:O74"/>
    <mergeCell ref="P74:Q74"/>
    <mergeCell ref="R73:T73"/>
    <mergeCell ref="U73:V73"/>
    <mergeCell ref="W73:X73"/>
    <mergeCell ref="G73:H73"/>
    <mergeCell ref="I73:K73"/>
    <mergeCell ref="L73:M73"/>
    <mergeCell ref="N73:O73"/>
    <mergeCell ref="P73:Q73"/>
    <mergeCell ref="G71:L71"/>
    <mergeCell ref="M71:S71"/>
    <mergeCell ref="T71:X71"/>
    <mergeCell ref="G72:H72"/>
    <mergeCell ref="I72:K72"/>
    <mergeCell ref="L72:M72"/>
    <mergeCell ref="N72:O72"/>
    <mergeCell ref="P72:Q72"/>
    <mergeCell ref="R72:T72"/>
    <mergeCell ref="U72:V72"/>
    <mergeCell ref="W72:X72"/>
    <mergeCell ref="G69:H69"/>
    <mergeCell ref="I69:K69"/>
    <mergeCell ref="L69:M69"/>
    <mergeCell ref="N69:O69"/>
    <mergeCell ref="P69:Q69"/>
    <mergeCell ref="R69:T69"/>
    <mergeCell ref="U69:V69"/>
    <mergeCell ref="W69:X69"/>
    <mergeCell ref="R67:T67"/>
    <mergeCell ref="U67:V67"/>
    <mergeCell ref="W67:X67"/>
    <mergeCell ref="G68:H68"/>
    <mergeCell ref="I68:K68"/>
    <mergeCell ref="L68:M68"/>
    <mergeCell ref="N68:O68"/>
    <mergeCell ref="P68:Q68"/>
    <mergeCell ref="R68:T68"/>
    <mergeCell ref="U68:V68"/>
    <mergeCell ref="W68:X68"/>
    <mergeCell ref="G67:H67"/>
    <mergeCell ref="I67:K67"/>
    <mergeCell ref="L67:M67"/>
    <mergeCell ref="N67:O67"/>
    <mergeCell ref="P67:Q67"/>
    <mergeCell ref="G63:S63"/>
    <mergeCell ref="G65:L65"/>
    <mergeCell ref="M65:S65"/>
    <mergeCell ref="T65:X65"/>
    <mergeCell ref="G66:H66"/>
    <mergeCell ref="I66:K66"/>
    <mergeCell ref="L66:M66"/>
    <mergeCell ref="N66:O66"/>
    <mergeCell ref="P66:Q66"/>
    <mergeCell ref="R66:T66"/>
    <mergeCell ref="U66:V66"/>
    <mergeCell ref="W66:X66"/>
    <mergeCell ref="G61:I61"/>
    <mergeCell ref="J61:L61"/>
    <mergeCell ref="G58:S58"/>
    <mergeCell ref="G53:S53"/>
    <mergeCell ref="M54:S54"/>
    <mergeCell ref="M55:S55"/>
    <mergeCell ref="M56:S56"/>
    <mergeCell ref="M59:S59"/>
    <mergeCell ref="M60:S60"/>
    <mergeCell ref="M61:S61"/>
    <mergeCell ref="G59:I59"/>
    <mergeCell ref="J59:L59"/>
    <mergeCell ref="G60:I60"/>
    <mergeCell ref="J60:L60"/>
    <mergeCell ref="G56:I56"/>
    <mergeCell ref="J56:L56"/>
    <mergeCell ref="B49:E49"/>
    <mergeCell ref="G54:I54"/>
    <mergeCell ref="J54:L54"/>
    <mergeCell ref="G55:I55"/>
    <mergeCell ref="J55:L55"/>
    <mergeCell ref="G47:Y47"/>
    <mergeCell ref="G50:Y50"/>
    <mergeCell ref="G51:Y51"/>
    <mergeCell ref="G49:Y49"/>
    <mergeCell ref="B46:E46"/>
    <mergeCell ref="G46:Y46"/>
    <mergeCell ref="P42:Q42"/>
    <mergeCell ref="R42:S42"/>
    <mergeCell ref="T42:U42"/>
    <mergeCell ref="V42:W42"/>
    <mergeCell ref="P43:Q43"/>
    <mergeCell ref="R43:S43"/>
    <mergeCell ref="T43:U43"/>
    <mergeCell ref="V43:W43"/>
    <mergeCell ref="K43:L43"/>
    <mergeCell ref="M43:N43"/>
    <mergeCell ref="K44:L44"/>
    <mergeCell ref="M44:N44"/>
    <mergeCell ref="G42:H42"/>
    <mergeCell ref="G43:H43"/>
    <mergeCell ref="G44:H44"/>
    <mergeCell ref="I42:J42"/>
    <mergeCell ref="I43:J43"/>
    <mergeCell ref="I44:J44"/>
    <mergeCell ref="K42:L42"/>
    <mergeCell ref="M42:N42"/>
    <mergeCell ref="P44:Q44"/>
    <mergeCell ref="R44:S44"/>
    <mergeCell ref="G33:Y33"/>
    <mergeCell ref="G34:Y34"/>
    <mergeCell ref="G35:Y35"/>
    <mergeCell ref="G36:Y36"/>
    <mergeCell ref="G38:Y38"/>
    <mergeCell ref="P40:W40"/>
    <mergeCell ref="R31:T31"/>
    <mergeCell ref="U31:V31"/>
    <mergeCell ref="W31:X31"/>
    <mergeCell ref="G31:H31"/>
    <mergeCell ref="P31:Q31"/>
    <mergeCell ref="G40:N40"/>
    <mergeCell ref="T44:U44"/>
    <mergeCell ref="V44:W44"/>
    <mergeCell ref="G28:L28"/>
    <mergeCell ref="M28:S28"/>
    <mergeCell ref="T28:X28"/>
    <mergeCell ref="I31:K31"/>
    <mergeCell ref="L31:M31"/>
    <mergeCell ref="N31:O31"/>
    <mergeCell ref="R30:T30"/>
    <mergeCell ref="U30:V30"/>
    <mergeCell ref="W30:X30"/>
    <mergeCell ref="G30:H30"/>
    <mergeCell ref="I30:K30"/>
    <mergeCell ref="L30:M30"/>
    <mergeCell ref="N30:O30"/>
    <mergeCell ref="P30:Q30"/>
    <mergeCell ref="G29:H29"/>
    <mergeCell ref="I29:K29"/>
    <mergeCell ref="L29:M29"/>
    <mergeCell ref="N29:O29"/>
    <mergeCell ref="P29:Q29"/>
    <mergeCell ref="R29:T29"/>
    <mergeCell ref="U29:V29"/>
    <mergeCell ref="W29:X29"/>
    <mergeCell ref="R26:T26"/>
    <mergeCell ref="U26:V26"/>
    <mergeCell ref="W26:X26"/>
    <mergeCell ref="G26:H26"/>
    <mergeCell ref="I26:K26"/>
    <mergeCell ref="L26:M26"/>
    <mergeCell ref="N26:O26"/>
    <mergeCell ref="P26:Q26"/>
    <mergeCell ref="R24:T24"/>
    <mergeCell ref="U24:V24"/>
    <mergeCell ref="W24:X24"/>
    <mergeCell ref="G25:H25"/>
    <mergeCell ref="I25:K25"/>
    <mergeCell ref="L25:M25"/>
    <mergeCell ref="N25:O25"/>
    <mergeCell ref="P25:Q25"/>
    <mergeCell ref="R25:T25"/>
    <mergeCell ref="U25:V25"/>
    <mergeCell ref="W25:X25"/>
    <mergeCell ref="G24:H24"/>
    <mergeCell ref="I24:K24"/>
    <mergeCell ref="L24:M24"/>
    <mergeCell ref="N24:O24"/>
    <mergeCell ref="P24:Q24"/>
    <mergeCell ref="R22:T22"/>
    <mergeCell ref="U22:V22"/>
    <mergeCell ref="W22:X22"/>
    <mergeCell ref="G23:H23"/>
    <mergeCell ref="I23:K23"/>
    <mergeCell ref="L23:M23"/>
    <mergeCell ref="N23:O23"/>
    <mergeCell ref="P23:Q23"/>
    <mergeCell ref="R23:T23"/>
    <mergeCell ref="U23:V23"/>
    <mergeCell ref="W23:X23"/>
    <mergeCell ref="G22:H22"/>
    <mergeCell ref="I22:K22"/>
    <mergeCell ref="L22:M22"/>
    <mergeCell ref="N22:O22"/>
    <mergeCell ref="P22:Q22"/>
    <mergeCell ref="G17:I17"/>
    <mergeCell ref="J17:L17"/>
    <mergeCell ref="M17:Q17"/>
    <mergeCell ref="G19:Y19"/>
    <mergeCell ref="G21:L21"/>
    <mergeCell ref="M21:S21"/>
    <mergeCell ref="T21:X21"/>
    <mergeCell ref="G15:I15"/>
    <mergeCell ref="J15:L15"/>
    <mergeCell ref="M15:Q15"/>
    <mergeCell ref="G16:I16"/>
    <mergeCell ref="J16:L16"/>
    <mergeCell ref="M16:Q16"/>
    <mergeCell ref="G9:Y9"/>
    <mergeCell ref="G10:Y10"/>
    <mergeCell ref="B12:E12"/>
    <mergeCell ref="G12:Y12"/>
    <mergeCell ref="G13:Y13"/>
    <mergeCell ref="B2:X2"/>
    <mergeCell ref="B1:D1"/>
    <mergeCell ref="F1:R1"/>
    <mergeCell ref="T1:X1"/>
    <mergeCell ref="B4:E4"/>
    <mergeCell ref="B6:E6"/>
    <mergeCell ref="B8:E8"/>
    <mergeCell ref="G8:Y8"/>
  </mergeCells>
  <hyperlinks>
    <hyperlink ref="Y2" location="الفهرس!A1" display="عودة" xr:uid="{00000000-0004-0000-0500-000000000000}"/>
  </hyperlinks>
  <pageMargins left="0.7" right="0.7" top="0.75" bottom="0.75" header="0.3" footer="0.3"/>
  <pageSetup orientation="portrait" r:id="rId1"/>
  <ignoredErrors>
    <ignoredError sqref="S291"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Y244"/>
  <sheetViews>
    <sheetView rightToLeft="1" tabSelected="1" zoomScaleNormal="100" workbookViewId="0">
      <selection activeCell="F1" sqref="F1:R1"/>
    </sheetView>
  </sheetViews>
  <sheetFormatPr defaultColWidth="9.125" defaultRowHeight="15.75" x14ac:dyDescent="0.2"/>
  <cols>
    <col min="1" max="1" width="3.75" style="71" customWidth="1"/>
    <col min="2" max="5" width="7.75" style="71" customWidth="1"/>
    <col min="6" max="6" width="3.75" style="71" customWidth="1"/>
    <col min="7" max="23" width="7.75" style="71" customWidth="1"/>
    <col min="24" max="16384" width="9.125" style="71"/>
  </cols>
  <sheetData>
    <row r="1" spans="2:25" ht="21" customHeight="1" thickBot="1" x14ac:dyDescent="0.25">
      <c r="B1" s="82"/>
      <c r="C1" s="82"/>
      <c r="D1" s="82"/>
      <c r="F1" s="98"/>
      <c r="G1" s="98"/>
      <c r="H1" s="98"/>
      <c r="I1" s="98"/>
      <c r="J1" s="98"/>
      <c r="K1" s="98"/>
      <c r="L1" s="98"/>
      <c r="M1" s="98"/>
      <c r="N1" s="98"/>
      <c r="O1" s="98"/>
      <c r="P1" s="98"/>
      <c r="Q1" s="98"/>
      <c r="R1" s="98"/>
      <c r="T1" s="81"/>
      <c r="U1" s="81"/>
      <c r="V1" s="81"/>
      <c r="W1" s="81"/>
      <c r="X1" s="81"/>
    </row>
    <row r="2" spans="2:25" ht="21" customHeight="1" thickBot="1" x14ac:dyDescent="0.25">
      <c r="B2" s="117" t="s">
        <v>5</v>
      </c>
      <c r="C2" s="118"/>
      <c r="D2" s="118"/>
      <c r="E2" s="118"/>
      <c r="F2" s="118"/>
      <c r="G2" s="118"/>
      <c r="H2" s="118"/>
      <c r="I2" s="118"/>
      <c r="J2" s="118"/>
      <c r="K2" s="118"/>
      <c r="L2" s="118"/>
      <c r="M2" s="118"/>
      <c r="N2" s="118"/>
      <c r="O2" s="118"/>
      <c r="P2" s="118"/>
      <c r="Q2" s="118"/>
      <c r="R2" s="118"/>
      <c r="S2" s="118"/>
      <c r="T2" s="118"/>
      <c r="U2" s="118"/>
      <c r="V2" s="118"/>
      <c r="W2" s="118"/>
      <c r="X2" s="119"/>
      <c r="Y2" s="3" t="s">
        <v>102</v>
      </c>
    </row>
    <row r="3" spans="2:25" ht="21" customHeight="1" thickBot="1" x14ac:dyDescent="0.25"/>
    <row r="4" spans="2:25" ht="21" customHeight="1" thickBot="1" x14ac:dyDescent="0.25">
      <c r="B4" s="120" t="s">
        <v>353</v>
      </c>
      <c r="C4" s="121"/>
      <c r="D4" s="121"/>
      <c r="E4" s="122"/>
      <c r="G4" s="123" t="s">
        <v>550</v>
      </c>
      <c r="H4" s="124"/>
      <c r="I4" s="124"/>
      <c r="J4" s="124"/>
      <c r="K4" s="124"/>
      <c r="L4" s="124"/>
      <c r="M4" s="124"/>
      <c r="N4" s="124"/>
      <c r="O4" s="124"/>
      <c r="P4" s="124"/>
      <c r="Q4" s="124"/>
      <c r="R4" s="124"/>
      <c r="S4" s="124"/>
      <c r="T4" s="124"/>
      <c r="U4" s="124"/>
      <c r="V4" s="124"/>
      <c r="W4" s="124"/>
      <c r="X4" s="124"/>
      <c r="Y4" s="125"/>
    </row>
    <row r="5" spans="2:25" ht="21" customHeight="1" thickBot="1" x14ac:dyDescent="0.25"/>
    <row r="6" spans="2:25" ht="21" customHeight="1" thickBot="1" x14ac:dyDescent="0.25">
      <c r="B6" s="120" t="s">
        <v>33</v>
      </c>
      <c r="C6" s="121"/>
      <c r="D6" s="121"/>
      <c r="E6" s="122"/>
      <c r="G6" s="123" t="s">
        <v>551</v>
      </c>
      <c r="H6" s="124"/>
      <c r="I6" s="124"/>
      <c r="J6" s="124"/>
      <c r="K6" s="124"/>
      <c r="L6" s="124"/>
      <c r="M6" s="124"/>
      <c r="N6" s="124"/>
      <c r="O6" s="124"/>
      <c r="P6" s="124"/>
      <c r="Q6" s="124"/>
      <c r="R6" s="124"/>
      <c r="S6" s="124"/>
      <c r="T6" s="124"/>
      <c r="U6" s="124"/>
      <c r="V6" s="124"/>
      <c r="W6" s="124"/>
      <c r="X6" s="124"/>
      <c r="Y6" s="125"/>
    </row>
    <row r="7" spans="2:25" ht="21" customHeight="1" thickBot="1" x14ac:dyDescent="0.25"/>
    <row r="8" spans="2:25" ht="21" customHeight="1" thickBot="1" x14ac:dyDescent="0.25">
      <c r="B8" s="108" t="s">
        <v>200</v>
      </c>
      <c r="C8" s="109"/>
      <c r="D8" s="109"/>
      <c r="E8" s="110"/>
      <c r="G8" s="126" t="s">
        <v>552</v>
      </c>
      <c r="H8" s="127"/>
      <c r="I8" s="127"/>
      <c r="J8" s="127"/>
      <c r="K8" s="127"/>
      <c r="L8" s="127"/>
      <c r="M8" s="127"/>
      <c r="N8" s="127"/>
      <c r="O8" s="127"/>
      <c r="P8" s="127"/>
      <c r="Q8" s="127"/>
      <c r="R8" s="127"/>
      <c r="S8" s="127"/>
      <c r="T8" s="127"/>
      <c r="U8" s="127"/>
      <c r="V8" s="127"/>
      <c r="W8" s="127"/>
      <c r="X8" s="127"/>
      <c r="Y8" s="128"/>
    </row>
    <row r="9" spans="2:25" ht="21" customHeight="1" thickBot="1" x14ac:dyDescent="0.25">
      <c r="G9" s="129" t="s">
        <v>553</v>
      </c>
      <c r="H9" s="130"/>
      <c r="I9" s="130"/>
      <c r="J9" s="130"/>
      <c r="K9" s="130"/>
      <c r="L9" s="130"/>
      <c r="M9" s="130"/>
      <c r="N9" s="130"/>
      <c r="O9" s="130"/>
      <c r="P9" s="130"/>
      <c r="Q9" s="130"/>
      <c r="R9" s="130"/>
      <c r="S9" s="130"/>
      <c r="T9" s="130"/>
      <c r="U9" s="130"/>
      <c r="V9" s="130"/>
      <c r="W9" s="130"/>
      <c r="X9" s="130"/>
      <c r="Y9" s="131"/>
    </row>
    <row r="10" spans="2:25" ht="21" customHeight="1" thickBot="1" x14ac:dyDescent="0.25"/>
    <row r="11" spans="2:25" ht="21" customHeight="1" thickBot="1" x14ac:dyDescent="0.25">
      <c r="G11" s="272" t="s">
        <v>277</v>
      </c>
      <c r="H11" s="273"/>
      <c r="I11" s="273"/>
      <c r="J11" s="273" t="s">
        <v>278</v>
      </c>
      <c r="K11" s="273"/>
      <c r="L11" s="273"/>
      <c r="M11" s="273" t="s">
        <v>279</v>
      </c>
      <c r="N11" s="273"/>
      <c r="O11" s="273"/>
      <c r="P11" s="273"/>
      <c r="Q11" s="273"/>
      <c r="R11" s="273" t="s">
        <v>280</v>
      </c>
      <c r="S11" s="273"/>
      <c r="T11" s="273" t="s">
        <v>281</v>
      </c>
      <c r="U11" s="273"/>
      <c r="V11" s="273" t="s">
        <v>215</v>
      </c>
      <c r="W11" s="273"/>
      <c r="X11" s="274"/>
    </row>
    <row r="12" spans="2:25" ht="21" customHeight="1" x14ac:dyDescent="0.2">
      <c r="G12" s="260">
        <v>120000</v>
      </c>
      <c r="H12" s="154"/>
      <c r="I12" s="154"/>
      <c r="J12" s="154"/>
      <c r="K12" s="154"/>
      <c r="L12" s="154"/>
      <c r="M12" s="174" t="s">
        <v>449</v>
      </c>
      <c r="N12" s="174"/>
      <c r="O12" s="174"/>
      <c r="P12" s="174"/>
      <c r="Q12" s="174"/>
      <c r="R12" s="169"/>
      <c r="S12" s="169"/>
      <c r="T12" s="169"/>
      <c r="U12" s="169"/>
      <c r="V12" s="168"/>
      <c r="W12" s="169"/>
      <c r="X12" s="170"/>
    </row>
    <row r="13" spans="2:25" ht="21" customHeight="1" x14ac:dyDescent="0.2">
      <c r="G13" s="257"/>
      <c r="H13" s="258"/>
      <c r="I13" s="258"/>
      <c r="J13" s="258"/>
      <c r="K13" s="258"/>
      <c r="L13" s="258"/>
      <c r="M13" s="491" t="s">
        <v>554</v>
      </c>
      <c r="N13" s="491"/>
      <c r="O13" s="491"/>
      <c r="P13" s="491"/>
      <c r="Q13" s="491"/>
      <c r="R13" s="539"/>
      <c r="S13" s="539"/>
      <c r="T13" s="539"/>
      <c r="U13" s="539"/>
      <c r="V13" s="540"/>
      <c r="W13" s="539"/>
      <c r="X13" s="541"/>
    </row>
    <row r="14" spans="2:25" ht="21" customHeight="1" x14ac:dyDescent="0.2">
      <c r="G14" s="257"/>
      <c r="H14" s="258"/>
      <c r="I14" s="258"/>
      <c r="J14" s="258">
        <v>10800</v>
      </c>
      <c r="K14" s="258"/>
      <c r="L14" s="258"/>
      <c r="M14" s="491" t="s">
        <v>555</v>
      </c>
      <c r="N14" s="491"/>
      <c r="O14" s="491"/>
      <c r="P14" s="491"/>
      <c r="Q14" s="491"/>
      <c r="R14" s="539"/>
      <c r="S14" s="539"/>
      <c r="T14" s="539"/>
      <c r="U14" s="539"/>
      <c r="V14" s="540"/>
      <c r="W14" s="539"/>
      <c r="X14" s="541"/>
    </row>
    <row r="15" spans="2:25" ht="21" customHeight="1" x14ac:dyDescent="0.2">
      <c r="G15" s="257"/>
      <c r="H15" s="258"/>
      <c r="I15" s="258"/>
      <c r="J15" s="258">
        <v>5000</v>
      </c>
      <c r="K15" s="258"/>
      <c r="L15" s="258"/>
      <c r="M15" s="491" t="s">
        <v>556</v>
      </c>
      <c r="N15" s="491"/>
      <c r="O15" s="491"/>
      <c r="P15" s="491"/>
      <c r="Q15" s="491"/>
      <c r="R15" s="539"/>
      <c r="S15" s="539"/>
      <c r="T15" s="539"/>
      <c r="U15" s="539"/>
      <c r="V15" s="540"/>
      <c r="W15" s="539"/>
      <c r="X15" s="541"/>
    </row>
    <row r="16" spans="2:25" ht="21" customHeight="1" x14ac:dyDescent="0.2">
      <c r="G16" s="257"/>
      <c r="H16" s="258"/>
      <c r="I16" s="258"/>
      <c r="J16" s="258">
        <v>3000</v>
      </c>
      <c r="K16" s="258"/>
      <c r="L16" s="258"/>
      <c r="M16" s="491" t="s">
        <v>557</v>
      </c>
      <c r="N16" s="491"/>
      <c r="O16" s="491"/>
      <c r="P16" s="491"/>
      <c r="Q16" s="491"/>
      <c r="R16" s="539"/>
      <c r="S16" s="539"/>
      <c r="T16" s="539"/>
      <c r="U16" s="539"/>
      <c r="V16" s="540"/>
      <c r="W16" s="539"/>
      <c r="X16" s="541"/>
    </row>
    <row r="17" spans="7:25" ht="21" customHeight="1" thickBot="1" x14ac:dyDescent="0.25">
      <c r="G17" s="257"/>
      <c r="H17" s="258"/>
      <c r="I17" s="258"/>
      <c r="J17" s="258">
        <f>G12-J14-J15-J16</f>
        <v>101200</v>
      </c>
      <c r="K17" s="258"/>
      <c r="L17" s="258"/>
      <c r="M17" s="491" t="s">
        <v>558</v>
      </c>
      <c r="N17" s="491"/>
      <c r="O17" s="491"/>
      <c r="P17" s="491"/>
      <c r="Q17" s="491"/>
      <c r="R17" s="259"/>
      <c r="S17" s="259"/>
      <c r="T17" s="259"/>
      <c r="U17" s="259"/>
      <c r="V17" s="259"/>
      <c r="W17" s="259"/>
      <c r="X17" s="309"/>
    </row>
    <row r="18" spans="7:25" ht="21" customHeight="1" thickBot="1" x14ac:dyDescent="0.25">
      <c r="G18" s="292"/>
      <c r="H18" s="155"/>
      <c r="I18" s="155"/>
      <c r="J18" s="155"/>
      <c r="K18" s="155"/>
      <c r="L18" s="143"/>
      <c r="M18" s="536" t="s">
        <v>559</v>
      </c>
      <c r="N18" s="537"/>
      <c r="O18" s="537"/>
      <c r="P18" s="537"/>
      <c r="Q18" s="538"/>
      <c r="R18" s="151"/>
      <c r="S18" s="171"/>
      <c r="T18" s="171"/>
      <c r="U18" s="171"/>
      <c r="V18" s="171"/>
      <c r="W18" s="171"/>
      <c r="X18" s="172"/>
    </row>
    <row r="19" spans="7:25" ht="21" customHeight="1" x14ac:dyDescent="0.2"/>
    <row r="20" spans="7:25" ht="21" customHeight="1" thickBot="1" x14ac:dyDescent="0.25">
      <c r="G20" s="129" t="s">
        <v>560</v>
      </c>
      <c r="H20" s="130"/>
      <c r="I20" s="130"/>
      <c r="J20" s="130"/>
      <c r="K20" s="130"/>
      <c r="L20" s="130"/>
      <c r="M20" s="130"/>
      <c r="N20" s="130"/>
      <c r="O20" s="130"/>
      <c r="P20" s="130"/>
      <c r="Q20" s="130"/>
      <c r="R20" s="130"/>
      <c r="S20" s="130"/>
      <c r="T20" s="130"/>
      <c r="U20" s="130"/>
      <c r="V20" s="130"/>
      <c r="W20" s="130"/>
      <c r="X20" s="130"/>
      <c r="Y20" s="131"/>
    </row>
    <row r="21" spans="7:25" ht="21" customHeight="1" thickBot="1" x14ac:dyDescent="0.25"/>
    <row r="22" spans="7:25" ht="21" customHeight="1" thickBot="1" x14ac:dyDescent="0.25">
      <c r="G22" s="272" t="s">
        <v>277</v>
      </c>
      <c r="H22" s="273"/>
      <c r="I22" s="273"/>
      <c r="J22" s="273" t="s">
        <v>278</v>
      </c>
      <c r="K22" s="273"/>
      <c r="L22" s="273"/>
      <c r="M22" s="273" t="s">
        <v>279</v>
      </c>
      <c r="N22" s="273"/>
      <c r="O22" s="273"/>
      <c r="P22" s="273"/>
      <c r="Q22" s="273"/>
      <c r="R22" s="273" t="s">
        <v>280</v>
      </c>
      <c r="S22" s="273"/>
      <c r="T22" s="273" t="s">
        <v>281</v>
      </c>
      <c r="U22" s="273"/>
      <c r="V22" s="273" t="s">
        <v>215</v>
      </c>
      <c r="W22" s="273"/>
      <c r="X22" s="274"/>
    </row>
    <row r="23" spans="7:25" ht="21" customHeight="1" x14ac:dyDescent="0.2">
      <c r="G23" s="260">
        <v>3000</v>
      </c>
      <c r="H23" s="154"/>
      <c r="I23" s="154"/>
      <c r="J23" s="154"/>
      <c r="K23" s="154"/>
      <c r="L23" s="154"/>
      <c r="M23" s="174" t="s">
        <v>218</v>
      </c>
      <c r="N23" s="174"/>
      <c r="O23" s="174"/>
      <c r="P23" s="174"/>
      <c r="Q23" s="174"/>
      <c r="R23" s="169"/>
      <c r="S23" s="169"/>
      <c r="T23" s="169"/>
      <c r="U23" s="169"/>
      <c r="V23" s="168"/>
      <c r="W23" s="169"/>
      <c r="X23" s="170"/>
    </row>
    <row r="24" spans="7:25" ht="21" customHeight="1" thickBot="1" x14ac:dyDescent="0.25">
      <c r="G24" s="257"/>
      <c r="H24" s="258"/>
      <c r="I24" s="258"/>
      <c r="J24" s="258">
        <f>G23</f>
        <v>3000</v>
      </c>
      <c r="K24" s="258"/>
      <c r="L24" s="258"/>
      <c r="M24" s="491" t="s">
        <v>561</v>
      </c>
      <c r="N24" s="491"/>
      <c r="O24" s="491"/>
      <c r="P24" s="491"/>
      <c r="Q24" s="491"/>
      <c r="R24" s="539"/>
      <c r="S24" s="539"/>
      <c r="T24" s="539"/>
      <c r="U24" s="539"/>
      <c r="V24" s="540"/>
      <c r="W24" s="539"/>
      <c r="X24" s="541"/>
    </row>
    <row r="25" spans="7:25" ht="21" customHeight="1" thickBot="1" x14ac:dyDescent="0.25">
      <c r="G25" s="292"/>
      <c r="H25" s="155"/>
      <c r="I25" s="155"/>
      <c r="J25" s="155"/>
      <c r="K25" s="155"/>
      <c r="L25" s="143"/>
      <c r="M25" s="536" t="s">
        <v>565</v>
      </c>
      <c r="N25" s="537"/>
      <c r="O25" s="537"/>
      <c r="P25" s="537"/>
      <c r="Q25" s="538"/>
      <c r="R25" s="151"/>
      <c r="S25" s="171"/>
      <c r="T25" s="171"/>
      <c r="U25" s="171"/>
      <c r="V25" s="171"/>
      <c r="W25" s="171"/>
      <c r="X25" s="172"/>
    </row>
    <row r="26" spans="7:25" ht="21" customHeight="1" x14ac:dyDescent="0.2"/>
    <row r="27" spans="7:25" ht="21" customHeight="1" thickBot="1" x14ac:dyDescent="0.25">
      <c r="G27" s="129" t="s">
        <v>562</v>
      </c>
      <c r="H27" s="130"/>
      <c r="I27" s="130"/>
      <c r="J27" s="130"/>
      <c r="K27" s="130"/>
      <c r="L27" s="130"/>
      <c r="M27" s="130"/>
      <c r="N27" s="130"/>
      <c r="O27" s="130"/>
      <c r="P27" s="130"/>
      <c r="Q27" s="130"/>
      <c r="R27" s="130"/>
      <c r="S27" s="130"/>
      <c r="T27" s="130"/>
      <c r="U27" s="130"/>
      <c r="V27" s="130"/>
      <c r="W27" s="130"/>
      <c r="X27" s="130"/>
      <c r="Y27" s="131"/>
    </row>
    <row r="28" spans="7:25" ht="21" customHeight="1" thickBot="1" x14ac:dyDescent="0.25"/>
    <row r="29" spans="7:25" ht="21" customHeight="1" thickBot="1" x14ac:dyDescent="0.25">
      <c r="G29" s="272" t="s">
        <v>277</v>
      </c>
      <c r="H29" s="273"/>
      <c r="I29" s="273"/>
      <c r="J29" s="273" t="s">
        <v>278</v>
      </c>
      <c r="K29" s="273"/>
      <c r="L29" s="273"/>
      <c r="M29" s="273" t="s">
        <v>279</v>
      </c>
      <c r="N29" s="273"/>
      <c r="O29" s="273"/>
      <c r="P29" s="273"/>
      <c r="Q29" s="273"/>
      <c r="R29" s="273" t="s">
        <v>280</v>
      </c>
      <c r="S29" s="273"/>
      <c r="T29" s="273" t="s">
        <v>281</v>
      </c>
      <c r="U29" s="273"/>
      <c r="V29" s="273" t="s">
        <v>215</v>
      </c>
      <c r="W29" s="273"/>
      <c r="X29" s="274"/>
    </row>
    <row r="30" spans="7:25" ht="21" customHeight="1" x14ac:dyDescent="0.2">
      <c r="G30" s="260">
        <v>3000</v>
      </c>
      <c r="H30" s="154"/>
      <c r="I30" s="154"/>
      <c r="J30" s="154"/>
      <c r="K30" s="154"/>
      <c r="L30" s="154"/>
      <c r="M30" s="174" t="s">
        <v>563</v>
      </c>
      <c r="N30" s="174"/>
      <c r="O30" s="174"/>
      <c r="P30" s="174"/>
      <c r="Q30" s="174"/>
      <c r="R30" s="169"/>
      <c r="S30" s="169"/>
      <c r="T30" s="169"/>
      <c r="U30" s="169"/>
      <c r="V30" s="168"/>
      <c r="W30" s="169"/>
      <c r="X30" s="170"/>
    </row>
    <row r="31" spans="7:25" ht="21" customHeight="1" thickBot="1" x14ac:dyDescent="0.25">
      <c r="G31" s="257"/>
      <c r="H31" s="258"/>
      <c r="I31" s="258"/>
      <c r="J31" s="258">
        <f>G30</f>
        <v>3000</v>
      </c>
      <c r="K31" s="258"/>
      <c r="L31" s="258"/>
      <c r="M31" s="491" t="s">
        <v>221</v>
      </c>
      <c r="N31" s="491"/>
      <c r="O31" s="491"/>
      <c r="P31" s="491"/>
      <c r="Q31" s="491"/>
      <c r="R31" s="539"/>
      <c r="S31" s="539"/>
      <c r="T31" s="539"/>
      <c r="U31" s="539"/>
      <c r="V31" s="540"/>
      <c r="W31" s="539"/>
      <c r="X31" s="541"/>
    </row>
    <row r="32" spans="7:25" ht="21" customHeight="1" thickBot="1" x14ac:dyDescent="0.25">
      <c r="G32" s="292"/>
      <c r="H32" s="155"/>
      <c r="I32" s="155"/>
      <c r="J32" s="155"/>
      <c r="K32" s="155"/>
      <c r="L32" s="143"/>
      <c r="M32" s="536" t="s">
        <v>564</v>
      </c>
      <c r="N32" s="537"/>
      <c r="O32" s="537"/>
      <c r="P32" s="537"/>
      <c r="Q32" s="538"/>
      <c r="R32" s="151"/>
      <c r="S32" s="171"/>
      <c r="T32" s="171"/>
      <c r="U32" s="171"/>
      <c r="V32" s="171"/>
      <c r="W32" s="171"/>
      <c r="X32" s="172"/>
    </row>
    <row r="33" spans="2:25" ht="21" customHeight="1" x14ac:dyDescent="0.2"/>
    <row r="34" spans="2:25" ht="21" customHeight="1" thickBot="1" x14ac:dyDescent="0.25">
      <c r="G34" s="129" t="s">
        <v>566</v>
      </c>
      <c r="H34" s="130"/>
      <c r="I34" s="130"/>
      <c r="J34" s="130"/>
      <c r="K34" s="130"/>
      <c r="L34" s="130"/>
      <c r="M34" s="130"/>
      <c r="N34" s="130"/>
      <c r="O34" s="130"/>
      <c r="P34" s="130"/>
      <c r="Q34" s="130"/>
      <c r="R34" s="130"/>
      <c r="S34" s="130"/>
      <c r="T34" s="130"/>
      <c r="U34" s="130"/>
      <c r="V34" s="130"/>
      <c r="W34" s="130"/>
      <c r="X34" s="130"/>
      <c r="Y34" s="131"/>
    </row>
    <row r="35" spans="2:25" ht="21" customHeight="1" thickBot="1" x14ac:dyDescent="0.25"/>
    <row r="36" spans="2:25" ht="21" customHeight="1" thickBot="1" x14ac:dyDescent="0.25">
      <c r="G36" s="272" t="s">
        <v>277</v>
      </c>
      <c r="H36" s="273"/>
      <c r="I36" s="273"/>
      <c r="J36" s="273" t="s">
        <v>278</v>
      </c>
      <c r="K36" s="273"/>
      <c r="L36" s="273"/>
      <c r="M36" s="273" t="s">
        <v>279</v>
      </c>
      <c r="N36" s="273"/>
      <c r="O36" s="273"/>
      <c r="P36" s="273"/>
      <c r="Q36" s="273"/>
      <c r="R36" s="273" t="s">
        <v>280</v>
      </c>
      <c r="S36" s="273"/>
      <c r="T36" s="273" t="s">
        <v>281</v>
      </c>
      <c r="U36" s="273"/>
      <c r="V36" s="273" t="s">
        <v>215</v>
      </c>
      <c r="W36" s="273"/>
      <c r="X36" s="274"/>
    </row>
    <row r="37" spans="2:25" ht="21" customHeight="1" x14ac:dyDescent="0.2">
      <c r="G37" s="260">
        <f>J14</f>
        <v>10800</v>
      </c>
      <c r="H37" s="154"/>
      <c r="I37" s="154"/>
      <c r="J37" s="154"/>
      <c r="K37" s="154"/>
      <c r="L37" s="154"/>
      <c r="M37" s="174" t="s">
        <v>567</v>
      </c>
      <c r="N37" s="174"/>
      <c r="O37" s="174"/>
      <c r="P37" s="174"/>
      <c r="Q37" s="174"/>
      <c r="R37" s="169"/>
      <c r="S37" s="169"/>
      <c r="T37" s="169"/>
      <c r="U37" s="169"/>
      <c r="V37" s="168"/>
      <c r="W37" s="169"/>
      <c r="X37" s="170"/>
    </row>
    <row r="38" spans="2:25" ht="21" customHeight="1" thickBot="1" x14ac:dyDescent="0.25">
      <c r="G38" s="257"/>
      <c r="H38" s="258"/>
      <c r="I38" s="258"/>
      <c r="J38" s="258">
        <f>G37</f>
        <v>10800</v>
      </c>
      <c r="K38" s="258"/>
      <c r="L38" s="258"/>
      <c r="M38" s="491" t="s">
        <v>568</v>
      </c>
      <c r="N38" s="491"/>
      <c r="O38" s="491"/>
      <c r="P38" s="491"/>
      <c r="Q38" s="491"/>
      <c r="R38" s="539"/>
      <c r="S38" s="539"/>
      <c r="T38" s="539"/>
      <c r="U38" s="539"/>
      <c r="V38" s="540"/>
      <c r="W38" s="539"/>
      <c r="X38" s="541"/>
    </row>
    <row r="39" spans="2:25" ht="21" customHeight="1" thickBot="1" x14ac:dyDescent="0.25">
      <c r="G39" s="292"/>
      <c r="H39" s="155"/>
      <c r="I39" s="155"/>
      <c r="J39" s="155"/>
      <c r="K39" s="155"/>
      <c r="L39" s="143"/>
      <c r="M39" s="536" t="s">
        <v>569</v>
      </c>
      <c r="N39" s="537"/>
      <c r="O39" s="537"/>
      <c r="P39" s="537"/>
      <c r="Q39" s="538"/>
      <c r="R39" s="151"/>
      <c r="S39" s="171"/>
      <c r="T39" s="171"/>
      <c r="U39" s="171"/>
      <c r="V39" s="171"/>
      <c r="W39" s="171"/>
      <c r="X39" s="172"/>
    </row>
    <row r="40" spans="2:25" ht="21" customHeight="1" x14ac:dyDescent="0.2"/>
    <row r="41" spans="2:25" ht="21" customHeight="1" thickBot="1" x14ac:dyDescent="0.25">
      <c r="G41" s="129" t="s">
        <v>570</v>
      </c>
      <c r="H41" s="130"/>
      <c r="I41" s="130"/>
      <c r="J41" s="130"/>
      <c r="K41" s="130"/>
      <c r="L41" s="130"/>
      <c r="M41" s="130"/>
      <c r="N41" s="130"/>
      <c r="O41" s="130"/>
      <c r="P41" s="130"/>
      <c r="Q41" s="130"/>
      <c r="R41" s="130"/>
      <c r="S41" s="130"/>
      <c r="T41" s="130"/>
      <c r="U41" s="130"/>
      <c r="V41" s="130"/>
      <c r="W41" s="130"/>
      <c r="X41" s="130"/>
      <c r="Y41" s="131"/>
    </row>
    <row r="42" spans="2:25" ht="21" customHeight="1" thickBot="1" x14ac:dyDescent="0.25"/>
    <row r="43" spans="2:25" ht="21" customHeight="1" thickBot="1" x14ac:dyDescent="0.25">
      <c r="G43" s="272" t="s">
        <v>277</v>
      </c>
      <c r="H43" s="273"/>
      <c r="I43" s="273"/>
      <c r="J43" s="273" t="s">
        <v>278</v>
      </c>
      <c r="K43" s="273"/>
      <c r="L43" s="273"/>
      <c r="M43" s="273" t="s">
        <v>279</v>
      </c>
      <c r="N43" s="273"/>
      <c r="O43" s="273"/>
      <c r="P43" s="273"/>
      <c r="Q43" s="273"/>
      <c r="R43" s="273" t="s">
        <v>280</v>
      </c>
      <c r="S43" s="273"/>
      <c r="T43" s="273" t="s">
        <v>281</v>
      </c>
      <c r="U43" s="273"/>
      <c r="V43" s="273" t="s">
        <v>215</v>
      </c>
      <c r="W43" s="273"/>
      <c r="X43" s="274"/>
    </row>
    <row r="44" spans="2:25" ht="21" customHeight="1" x14ac:dyDescent="0.2">
      <c r="G44" s="260">
        <f>J38</f>
        <v>10800</v>
      </c>
      <c r="H44" s="154"/>
      <c r="I44" s="154"/>
      <c r="J44" s="154"/>
      <c r="K44" s="154"/>
      <c r="L44" s="154"/>
      <c r="M44" s="174" t="s">
        <v>571</v>
      </c>
      <c r="N44" s="174"/>
      <c r="O44" s="174"/>
      <c r="P44" s="174"/>
      <c r="Q44" s="174"/>
      <c r="R44" s="169"/>
      <c r="S44" s="169"/>
      <c r="T44" s="169"/>
      <c r="U44" s="169"/>
      <c r="V44" s="168"/>
      <c r="W44" s="169"/>
      <c r="X44" s="170"/>
    </row>
    <row r="45" spans="2:25" ht="21" customHeight="1" thickBot="1" x14ac:dyDescent="0.25">
      <c r="G45" s="257"/>
      <c r="H45" s="258"/>
      <c r="I45" s="258"/>
      <c r="J45" s="258">
        <f>G44</f>
        <v>10800</v>
      </c>
      <c r="K45" s="258"/>
      <c r="L45" s="258"/>
      <c r="M45" s="491" t="s">
        <v>221</v>
      </c>
      <c r="N45" s="491"/>
      <c r="O45" s="491"/>
      <c r="P45" s="491"/>
      <c r="Q45" s="491"/>
      <c r="R45" s="539"/>
      <c r="S45" s="539"/>
      <c r="T45" s="539"/>
      <c r="U45" s="539"/>
      <c r="V45" s="540"/>
      <c r="W45" s="539"/>
      <c r="X45" s="541"/>
    </row>
    <row r="46" spans="2:25" ht="21" customHeight="1" thickBot="1" x14ac:dyDescent="0.25">
      <c r="G46" s="292"/>
      <c r="H46" s="155"/>
      <c r="I46" s="155"/>
      <c r="J46" s="155"/>
      <c r="K46" s="155"/>
      <c r="L46" s="143"/>
      <c r="M46" s="536" t="s">
        <v>572</v>
      </c>
      <c r="N46" s="537"/>
      <c r="O46" s="537"/>
      <c r="P46" s="537"/>
      <c r="Q46" s="538"/>
      <c r="R46" s="151"/>
      <c r="S46" s="171"/>
      <c r="T46" s="171"/>
      <c r="U46" s="171"/>
      <c r="V46" s="171"/>
      <c r="W46" s="171"/>
      <c r="X46" s="172"/>
    </row>
    <row r="47" spans="2:25" ht="21" customHeight="1" thickBot="1" x14ac:dyDescent="0.25"/>
    <row r="48" spans="2:25" ht="21" customHeight="1" thickBot="1" x14ac:dyDescent="0.25">
      <c r="B48" s="120" t="s">
        <v>34</v>
      </c>
      <c r="C48" s="121"/>
      <c r="D48" s="121"/>
      <c r="E48" s="122"/>
      <c r="G48" s="126" t="s">
        <v>573</v>
      </c>
      <c r="H48" s="127"/>
      <c r="I48" s="127"/>
      <c r="J48" s="127"/>
      <c r="K48" s="127"/>
      <c r="L48" s="127"/>
      <c r="M48" s="127"/>
      <c r="N48" s="127"/>
      <c r="O48" s="127"/>
      <c r="P48" s="127"/>
      <c r="Q48" s="127"/>
      <c r="R48" s="127"/>
      <c r="S48" s="127"/>
      <c r="T48" s="127"/>
      <c r="U48" s="127"/>
      <c r="V48" s="127"/>
      <c r="W48" s="127"/>
      <c r="X48" s="127"/>
      <c r="Y48" s="128"/>
    </row>
    <row r="49" spans="2:25" ht="21" customHeight="1" x14ac:dyDescent="0.2">
      <c r="G49" s="488" t="s">
        <v>574</v>
      </c>
      <c r="H49" s="489"/>
      <c r="I49" s="489"/>
      <c r="J49" s="489"/>
      <c r="K49" s="489"/>
      <c r="L49" s="489"/>
      <c r="M49" s="489"/>
      <c r="N49" s="489"/>
      <c r="O49" s="489"/>
      <c r="P49" s="489"/>
      <c r="Q49" s="489"/>
      <c r="R49" s="489"/>
      <c r="S49" s="489"/>
      <c r="T49" s="489"/>
      <c r="U49" s="489"/>
      <c r="V49" s="489"/>
      <c r="W49" s="489"/>
      <c r="X49" s="489"/>
      <c r="Y49" s="490"/>
    </row>
    <row r="50" spans="2:25" ht="21" customHeight="1" thickBot="1" x14ac:dyDescent="0.25">
      <c r="G50" s="129" t="s">
        <v>575</v>
      </c>
      <c r="H50" s="130"/>
      <c r="I50" s="130"/>
      <c r="J50" s="130"/>
      <c r="K50" s="130"/>
      <c r="L50" s="130"/>
      <c r="M50" s="130"/>
      <c r="N50" s="130"/>
      <c r="O50" s="130"/>
      <c r="P50" s="130"/>
      <c r="Q50" s="130"/>
      <c r="R50" s="130"/>
      <c r="S50" s="130"/>
      <c r="T50" s="130"/>
      <c r="U50" s="130"/>
      <c r="V50" s="130"/>
      <c r="W50" s="130"/>
      <c r="X50" s="130"/>
      <c r="Y50" s="131"/>
    </row>
    <row r="51" spans="2:25" ht="21" customHeight="1" thickBot="1" x14ac:dyDescent="0.25"/>
    <row r="52" spans="2:25" ht="21" customHeight="1" thickBot="1" x14ac:dyDescent="0.25">
      <c r="B52" s="108" t="s">
        <v>200</v>
      </c>
      <c r="C52" s="109"/>
      <c r="D52" s="109"/>
      <c r="E52" s="110"/>
      <c r="G52" s="126" t="s">
        <v>585</v>
      </c>
      <c r="H52" s="127"/>
      <c r="I52" s="127"/>
      <c r="J52" s="127"/>
      <c r="K52" s="127"/>
      <c r="L52" s="127"/>
      <c r="M52" s="127"/>
      <c r="N52" s="127"/>
      <c r="O52" s="127"/>
      <c r="P52" s="127"/>
      <c r="Q52" s="127"/>
      <c r="R52" s="127"/>
      <c r="S52" s="127"/>
      <c r="T52" s="127"/>
      <c r="U52" s="127"/>
      <c r="V52" s="127"/>
      <c r="W52" s="127"/>
      <c r="X52" s="127"/>
      <c r="Y52" s="128"/>
    </row>
    <row r="53" spans="2:25" ht="21" customHeight="1" thickBot="1" x14ac:dyDescent="0.25"/>
    <row r="54" spans="2:25" ht="21" customHeight="1" x14ac:dyDescent="0.2">
      <c r="G54" s="544" t="s">
        <v>34</v>
      </c>
      <c r="H54" s="545"/>
      <c r="I54" s="545"/>
      <c r="J54" s="73" t="s">
        <v>576</v>
      </c>
      <c r="K54" s="169" t="s">
        <v>577</v>
      </c>
      <c r="L54" s="169"/>
      <c r="M54" s="169"/>
      <c r="N54" s="73" t="s">
        <v>578</v>
      </c>
      <c r="O54" s="169" t="s">
        <v>579</v>
      </c>
      <c r="P54" s="169"/>
      <c r="Q54" s="169"/>
      <c r="R54" s="170"/>
      <c r="T54" s="136" t="s">
        <v>580</v>
      </c>
      <c r="U54" s="169"/>
      <c r="V54" s="169"/>
      <c r="W54" s="169"/>
      <c r="X54" s="170"/>
    </row>
    <row r="55" spans="2:25" ht="21" customHeight="1" thickBot="1" x14ac:dyDescent="0.25">
      <c r="G55" s="542" t="s">
        <v>34</v>
      </c>
      <c r="H55" s="543"/>
      <c r="I55" s="543"/>
      <c r="J55" s="74" t="s">
        <v>576</v>
      </c>
      <c r="K55" s="171" t="s">
        <v>577</v>
      </c>
      <c r="L55" s="171"/>
      <c r="M55" s="171"/>
      <c r="N55" s="74" t="s">
        <v>578</v>
      </c>
      <c r="O55" s="171" t="s">
        <v>582</v>
      </c>
      <c r="P55" s="171"/>
      <c r="Q55" s="171"/>
      <c r="R55" s="172"/>
      <c r="T55" s="137" t="s">
        <v>581</v>
      </c>
      <c r="U55" s="171"/>
      <c r="V55" s="171"/>
      <c r="W55" s="171"/>
      <c r="X55" s="172"/>
    </row>
    <row r="56" spans="2:25" ht="21" customHeight="1" x14ac:dyDescent="0.2"/>
    <row r="57" spans="2:25" ht="21" customHeight="1" thickBot="1" x14ac:dyDescent="0.25"/>
    <row r="58" spans="2:25" ht="21" customHeight="1" thickBot="1" x14ac:dyDescent="0.25">
      <c r="B58" s="108" t="s">
        <v>212</v>
      </c>
      <c r="C58" s="109"/>
      <c r="D58" s="109"/>
      <c r="E58" s="110"/>
      <c r="G58" s="544" t="s">
        <v>34</v>
      </c>
      <c r="H58" s="545"/>
      <c r="I58" s="545"/>
      <c r="J58" s="546" t="s">
        <v>576</v>
      </c>
      <c r="K58" s="169">
        <v>5</v>
      </c>
      <c r="L58" s="169"/>
      <c r="M58" s="169"/>
      <c r="N58" s="546" t="s">
        <v>578</v>
      </c>
      <c r="O58" s="154">
        <v>1500</v>
      </c>
      <c r="P58" s="154"/>
      <c r="Q58" s="154"/>
      <c r="R58" s="154"/>
      <c r="S58" s="552" t="s">
        <v>576</v>
      </c>
      <c r="T58" s="548">
        <f>K58*O58</f>
        <v>7500</v>
      </c>
      <c r="U58" s="548"/>
      <c r="V58" s="548"/>
      <c r="W58" s="548"/>
      <c r="X58" s="550" t="s">
        <v>587</v>
      </c>
    </row>
    <row r="59" spans="2:25" ht="21" customHeight="1" thickBot="1" x14ac:dyDescent="0.25">
      <c r="G59" s="542" t="s">
        <v>583</v>
      </c>
      <c r="H59" s="543"/>
      <c r="I59" s="543"/>
      <c r="J59" s="547"/>
      <c r="K59" s="171"/>
      <c r="L59" s="171"/>
      <c r="M59" s="171"/>
      <c r="N59" s="547"/>
      <c r="O59" s="155"/>
      <c r="P59" s="155"/>
      <c r="Q59" s="155"/>
      <c r="R59" s="155"/>
      <c r="S59" s="553"/>
      <c r="T59" s="549"/>
      <c r="U59" s="549"/>
      <c r="V59" s="549"/>
      <c r="W59" s="549"/>
      <c r="X59" s="551"/>
    </row>
    <row r="60" spans="2:25" ht="21" customHeight="1" thickBot="1" x14ac:dyDescent="0.25"/>
    <row r="61" spans="2:25" ht="21" customHeight="1" x14ac:dyDescent="0.2">
      <c r="G61" s="544" t="s">
        <v>34</v>
      </c>
      <c r="H61" s="545"/>
      <c r="I61" s="545"/>
      <c r="J61" s="546" t="s">
        <v>576</v>
      </c>
      <c r="K61" s="169">
        <v>3</v>
      </c>
      <c r="L61" s="169"/>
      <c r="M61" s="169"/>
      <c r="N61" s="546" t="s">
        <v>578</v>
      </c>
      <c r="O61" s="154">
        <v>3000</v>
      </c>
      <c r="P61" s="154"/>
      <c r="Q61" s="154"/>
      <c r="R61" s="154"/>
      <c r="S61" s="552" t="s">
        <v>576</v>
      </c>
      <c r="T61" s="548">
        <f>K61*O61</f>
        <v>9000</v>
      </c>
      <c r="U61" s="548"/>
      <c r="V61" s="548"/>
      <c r="W61" s="548"/>
      <c r="X61" s="550" t="s">
        <v>587</v>
      </c>
    </row>
    <row r="62" spans="2:25" ht="21" customHeight="1" thickBot="1" x14ac:dyDescent="0.25">
      <c r="G62" s="542" t="s">
        <v>584</v>
      </c>
      <c r="H62" s="543"/>
      <c r="I62" s="543"/>
      <c r="J62" s="547"/>
      <c r="K62" s="171"/>
      <c r="L62" s="171"/>
      <c r="M62" s="171"/>
      <c r="N62" s="547"/>
      <c r="O62" s="155"/>
      <c r="P62" s="155"/>
      <c r="Q62" s="155"/>
      <c r="R62" s="155"/>
      <c r="S62" s="553"/>
      <c r="T62" s="549"/>
      <c r="U62" s="549"/>
      <c r="V62" s="549"/>
      <c r="W62" s="549"/>
      <c r="X62" s="551"/>
    </row>
    <row r="63" spans="2:25" ht="21" customHeight="1" thickBot="1" x14ac:dyDescent="0.25"/>
    <row r="64" spans="2:25" ht="21" customHeight="1" thickBot="1" x14ac:dyDescent="0.25">
      <c r="G64" s="251" t="s">
        <v>586</v>
      </c>
      <c r="H64" s="250"/>
      <c r="I64" s="250"/>
      <c r="J64" s="250"/>
      <c r="K64" s="250"/>
      <c r="L64" s="250"/>
      <c r="M64" s="250"/>
      <c r="N64" s="250"/>
      <c r="O64" s="250"/>
      <c r="P64" s="250"/>
      <c r="Q64" s="248"/>
      <c r="S64" s="71" t="s">
        <v>576</v>
      </c>
      <c r="T64" s="557">
        <f>T58+T61</f>
        <v>16500</v>
      </c>
      <c r="U64" s="558"/>
      <c r="V64" s="558"/>
      <c r="W64" s="559"/>
      <c r="X64" s="76" t="s">
        <v>587</v>
      </c>
    </row>
    <row r="65" spans="2:25" ht="21" customHeight="1" thickBot="1" x14ac:dyDescent="0.25"/>
    <row r="66" spans="2:25" ht="21" customHeight="1" thickBot="1" x14ac:dyDescent="0.25">
      <c r="B66" s="120" t="s">
        <v>588</v>
      </c>
      <c r="C66" s="121"/>
      <c r="D66" s="121"/>
      <c r="E66" s="122"/>
      <c r="G66" s="126" t="s">
        <v>589</v>
      </c>
      <c r="H66" s="127"/>
      <c r="I66" s="127"/>
      <c r="J66" s="127"/>
      <c r="K66" s="127"/>
      <c r="L66" s="127"/>
      <c r="M66" s="127"/>
      <c r="N66" s="127"/>
      <c r="O66" s="127"/>
      <c r="P66" s="127"/>
      <c r="Q66" s="127"/>
      <c r="R66" s="127"/>
      <c r="S66" s="127"/>
      <c r="T66" s="127"/>
      <c r="U66" s="127"/>
      <c r="V66" s="127"/>
      <c r="W66" s="127"/>
      <c r="X66" s="127"/>
      <c r="Y66" s="128"/>
    </row>
    <row r="67" spans="2:25" ht="21" customHeight="1" thickBot="1" x14ac:dyDescent="0.25"/>
    <row r="68" spans="2:25" ht="21" customHeight="1" thickBot="1" x14ac:dyDescent="0.25">
      <c r="B68" s="108" t="s">
        <v>200</v>
      </c>
      <c r="C68" s="109"/>
      <c r="D68" s="109"/>
      <c r="E68" s="110"/>
      <c r="G68" s="126" t="s">
        <v>590</v>
      </c>
      <c r="H68" s="127"/>
      <c r="I68" s="127"/>
      <c r="J68" s="127"/>
      <c r="K68" s="127"/>
      <c r="L68" s="127"/>
      <c r="M68" s="127"/>
      <c r="N68" s="127"/>
      <c r="O68" s="127"/>
      <c r="P68" s="127"/>
      <c r="Q68" s="127"/>
      <c r="R68" s="127"/>
      <c r="S68" s="127"/>
      <c r="T68" s="127"/>
      <c r="U68" s="127"/>
      <c r="V68" s="127"/>
      <c r="W68" s="127"/>
      <c r="X68" s="127"/>
      <c r="Y68" s="128"/>
    </row>
    <row r="69" spans="2:25" ht="21" customHeight="1" thickBot="1" x14ac:dyDescent="0.25">
      <c r="G69" s="129" t="s">
        <v>591</v>
      </c>
      <c r="H69" s="130"/>
      <c r="I69" s="130"/>
      <c r="J69" s="130"/>
      <c r="K69" s="130"/>
      <c r="L69" s="130"/>
      <c r="M69" s="130"/>
      <c r="N69" s="130"/>
      <c r="O69" s="130"/>
      <c r="P69" s="130"/>
      <c r="Q69" s="130"/>
      <c r="R69" s="130"/>
      <c r="S69" s="130"/>
      <c r="T69" s="130"/>
      <c r="U69" s="130"/>
      <c r="V69" s="130"/>
      <c r="W69" s="130"/>
      <c r="X69" s="130"/>
      <c r="Y69" s="131"/>
    </row>
    <row r="70" spans="2:25" ht="21" customHeight="1" thickBot="1" x14ac:dyDescent="0.25"/>
    <row r="71" spans="2:25" ht="21" customHeight="1" thickBot="1" x14ac:dyDescent="0.25">
      <c r="B71" s="108" t="s">
        <v>593</v>
      </c>
      <c r="C71" s="109"/>
      <c r="D71" s="109"/>
      <c r="E71" s="110"/>
      <c r="G71" s="554" t="s">
        <v>594</v>
      </c>
      <c r="H71" s="555"/>
      <c r="I71" s="555"/>
      <c r="J71" s="77" t="s">
        <v>576</v>
      </c>
      <c r="K71" s="556" t="s">
        <v>577</v>
      </c>
      <c r="L71" s="556"/>
      <c r="M71" s="556"/>
      <c r="N71" s="77" t="s">
        <v>578</v>
      </c>
      <c r="O71" s="556" t="s">
        <v>595</v>
      </c>
      <c r="P71" s="556"/>
      <c r="Q71" s="556"/>
      <c r="R71" s="556"/>
      <c r="S71" s="77" t="s">
        <v>576</v>
      </c>
      <c r="T71" s="556" t="s">
        <v>301</v>
      </c>
      <c r="U71" s="556"/>
      <c r="V71" s="556"/>
      <c r="W71" s="556"/>
      <c r="X71" s="561"/>
    </row>
    <row r="72" spans="2:25" ht="21" customHeight="1" thickBot="1" x14ac:dyDescent="0.25"/>
    <row r="73" spans="2:25" ht="21" customHeight="1" thickBot="1" x14ac:dyDescent="0.25">
      <c r="B73" s="108" t="s">
        <v>592</v>
      </c>
      <c r="C73" s="109"/>
      <c r="D73" s="109"/>
      <c r="E73" s="110"/>
      <c r="G73" s="554" t="s">
        <v>594</v>
      </c>
      <c r="H73" s="555"/>
      <c r="I73" s="555"/>
      <c r="J73" s="77" t="s">
        <v>576</v>
      </c>
      <c r="K73" s="556">
        <v>1</v>
      </c>
      <c r="L73" s="556"/>
      <c r="M73" s="556"/>
      <c r="N73" s="77" t="s">
        <v>578</v>
      </c>
      <c r="O73" s="560">
        <v>7500</v>
      </c>
      <c r="P73" s="560"/>
      <c r="Q73" s="560"/>
      <c r="R73" s="560"/>
      <c r="S73" s="78" t="s">
        <v>576</v>
      </c>
      <c r="T73" s="560">
        <f>K73*O73</f>
        <v>7500</v>
      </c>
      <c r="U73" s="560"/>
      <c r="V73" s="560"/>
      <c r="W73" s="560"/>
      <c r="X73" s="562"/>
    </row>
    <row r="74" spans="2:25" ht="21" customHeight="1" thickBot="1" x14ac:dyDescent="0.25"/>
    <row r="75" spans="2:25" ht="21" customHeight="1" thickBot="1" x14ac:dyDescent="0.25">
      <c r="B75" s="108" t="s">
        <v>596</v>
      </c>
      <c r="C75" s="109"/>
      <c r="D75" s="109"/>
      <c r="E75" s="110"/>
      <c r="G75" s="272" t="s">
        <v>277</v>
      </c>
      <c r="H75" s="273"/>
      <c r="I75" s="273"/>
      <c r="J75" s="273" t="s">
        <v>278</v>
      </c>
      <c r="K75" s="273"/>
      <c r="L75" s="273"/>
      <c r="M75" s="273" t="s">
        <v>279</v>
      </c>
      <c r="N75" s="273"/>
      <c r="O75" s="273"/>
      <c r="P75" s="273"/>
      <c r="Q75" s="273"/>
      <c r="R75" s="273" t="s">
        <v>280</v>
      </c>
      <c r="S75" s="273"/>
      <c r="T75" s="273" t="s">
        <v>281</v>
      </c>
      <c r="U75" s="273"/>
      <c r="V75" s="273" t="s">
        <v>215</v>
      </c>
      <c r="W75" s="273"/>
      <c r="X75" s="274"/>
    </row>
    <row r="76" spans="2:25" ht="21" customHeight="1" x14ac:dyDescent="0.2">
      <c r="G76" s="260">
        <f>T73</f>
        <v>7500</v>
      </c>
      <c r="H76" s="154"/>
      <c r="I76" s="154"/>
      <c r="J76" s="154"/>
      <c r="K76" s="154"/>
      <c r="L76" s="154"/>
      <c r="M76" s="174" t="s">
        <v>598</v>
      </c>
      <c r="N76" s="174"/>
      <c r="O76" s="174"/>
      <c r="P76" s="174"/>
      <c r="Q76" s="174"/>
      <c r="R76" s="169"/>
      <c r="S76" s="169"/>
      <c r="T76" s="169"/>
      <c r="U76" s="169"/>
      <c r="V76" s="168" t="s">
        <v>597</v>
      </c>
      <c r="W76" s="169"/>
      <c r="X76" s="170"/>
    </row>
    <row r="77" spans="2:25" ht="21" customHeight="1" thickBot="1" x14ac:dyDescent="0.25">
      <c r="G77" s="257"/>
      <c r="H77" s="258"/>
      <c r="I77" s="258"/>
      <c r="J77" s="258">
        <f>G76</f>
        <v>7500</v>
      </c>
      <c r="K77" s="258"/>
      <c r="L77" s="258"/>
      <c r="M77" s="308" t="s">
        <v>599</v>
      </c>
      <c r="N77" s="308"/>
      <c r="O77" s="308"/>
      <c r="P77" s="308"/>
      <c r="Q77" s="308"/>
      <c r="R77" s="539"/>
      <c r="S77" s="539"/>
      <c r="T77" s="539"/>
      <c r="U77" s="539"/>
      <c r="V77" s="540"/>
      <c r="W77" s="539"/>
      <c r="X77" s="541"/>
    </row>
    <row r="78" spans="2:25" ht="21" customHeight="1" thickBot="1" x14ac:dyDescent="0.25">
      <c r="G78" s="292"/>
      <c r="H78" s="155"/>
      <c r="I78" s="155"/>
      <c r="J78" s="155"/>
      <c r="K78" s="155"/>
      <c r="L78" s="143"/>
      <c r="M78" s="536" t="s">
        <v>600</v>
      </c>
      <c r="N78" s="537"/>
      <c r="O78" s="537"/>
      <c r="P78" s="537"/>
      <c r="Q78" s="538"/>
      <c r="R78" s="151"/>
      <c r="S78" s="171"/>
      <c r="T78" s="171"/>
      <c r="U78" s="171"/>
      <c r="V78" s="171"/>
      <c r="W78" s="171"/>
      <c r="X78" s="172"/>
    </row>
    <row r="79" spans="2:25" ht="21" customHeight="1" thickBot="1" x14ac:dyDescent="0.25"/>
    <row r="80" spans="2:25" ht="21" customHeight="1" thickBot="1" x14ac:dyDescent="0.25">
      <c r="B80" s="108" t="s">
        <v>601</v>
      </c>
      <c r="C80" s="109"/>
      <c r="D80" s="109"/>
      <c r="E80" s="110"/>
      <c r="G80" s="497" t="s">
        <v>22</v>
      </c>
      <c r="H80" s="498"/>
      <c r="I80" s="498"/>
      <c r="J80" s="498"/>
      <c r="K80" s="498"/>
      <c r="L80" s="498"/>
      <c r="M80" s="498"/>
      <c r="N80" s="499"/>
      <c r="P80" s="497" t="s">
        <v>23</v>
      </c>
      <c r="Q80" s="498"/>
      <c r="R80" s="498"/>
      <c r="S80" s="498"/>
      <c r="T80" s="498"/>
      <c r="U80" s="498"/>
      <c r="V80" s="498"/>
      <c r="W80" s="499"/>
    </row>
    <row r="81" spans="2:24" ht="21" customHeight="1" thickBot="1" x14ac:dyDescent="0.25">
      <c r="G81" s="75"/>
      <c r="H81" s="75"/>
      <c r="I81" s="75"/>
      <c r="J81" s="75"/>
      <c r="K81" s="75"/>
      <c r="L81" s="75"/>
      <c r="M81" s="75"/>
      <c r="N81" s="75"/>
      <c r="O81" s="72"/>
      <c r="P81" s="75"/>
      <c r="Q81" s="75"/>
      <c r="R81" s="75"/>
      <c r="S81" s="75"/>
      <c r="T81" s="75"/>
      <c r="U81" s="75"/>
      <c r="V81" s="75"/>
      <c r="W81" s="75"/>
    </row>
    <row r="82" spans="2:24" ht="21" customHeight="1" thickTop="1" x14ac:dyDescent="0.2">
      <c r="G82" s="500">
        <f>G76</f>
        <v>7500</v>
      </c>
      <c r="H82" s="431"/>
      <c r="I82" s="501" t="s">
        <v>602</v>
      </c>
      <c r="J82" s="502"/>
      <c r="K82" s="500"/>
      <c r="L82" s="431"/>
      <c r="M82" s="501"/>
      <c r="N82" s="502"/>
      <c r="O82" s="72"/>
      <c r="P82" s="500"/>
      <c r="Q82" s="431"/>
      <c r="R82" s="501"/>
      <c r="S82" s="502"/>
      <c r="T82" s="500"/>
      <c r="U82" s="431"/>
      <c r="V82" s="563" t="s">
        <v>604</v>
      </c>
      <c r="W82" s="564"/>
    </row>
    <row r="83" spans="2:24" ht="21" customHeight="1" x14ac:dyDescent="0.2">
      <c r="G83" s="494"/>
      <c r="H83" s="182"/>
      <c r="I83" s="495" t="s">
        <v>603</v>
      </c>
      <c r="J83" s="496"/>
      <c r="K83" s="494"/>
      <c r="L83" s="182"/>
      <c r="M83" s="505"/>
      <c r="N83" s="506"/>
      <c r="P83" s="494"/>
      <c r="Q83" s="182"/>
      <c r="R83" s="505"/>
      <c r="S83" s="506"/>
      <c r="T83" s="494">
        <f>J77</f>
        <v>7500</v>
      </c>
      <c r="U83" s="182"/>
      <c r="V83" s="495" t="s">
        <v>605</v>
      </c>
      <c r="W83" s="496"/>
    </row>
    <row r="84" spans="2:24" ht="21" customHeight="1" x14ac:dyDescent="0.2">
      <c r="G84" s="494"/>
      <c r="H84" s="182"/>
      <c r="I84" s="505"/>
      <c r="J84" s="506"/>
      <c r="K84" s="494"/>
      <c r="L84" s="182"/>
      <c r="M84" s="505"/>
      <c r="N84" s="506"/>
      <c r="P84" s="494"/>
      <c r="Q84" s="182"/>
      <c r="R84" s="505"/>
      <c r="S84" s="506"/>
      <c r="T84" s="494"/>
      <c r="U84" s="182"/>
      <c r="V84" s="495" t="s">
        <v>603</v>
      </c>
      <c r="W84" s="496"/>
    </row>
    <row r="85" spans="2:24" ht="21" customHeight="1" thickBot="1" x14ac:dyDescent="0.25"/>
    <row r="86" spans="2:24" ht="21" customHeight="1" thickBot="1" x14ac:dyDescent="0.25">
      <c r="B86" s="108" t="s">
        <v>606</v>
      </c>
      <c r="C86" s="109"/>
      <c r="D86" s="109"/>
      <c r="E86" s="110"/>
      <c r="G86" s="554" t="s">
        <v>594</v>
      </c>
      <c r="H86" s="555"/>
      <c r="I86" s="555"/>
      <c r="J86" s="77" t="s">
        <v>576</v>
      </c>
      <c r="K86" s="556">
        <v>2</v>
      </c>
      <c r="L86" s="556"/>
      <c r="M86" s="556"/>
      <c r="N86" s="77" t="s">
        <v>578</v>
      </c>
      <c r="O86" s="560">
        <v>10000</v>
      </c>
      <c r="P86" s="560"/>
      <c r="Q86" s="560"/>
      <c r="R86" s="560"/>
      <c r="S86" s="78" t="s">
        <v>576</v>
      </c>
      <c r="T86" s="560">
        <f>K86*O86</f>
        <v>20000</v>
      </c>
      <c r="U86" s="560"/>
      <c r="V86" s="560"/>
      <c r="W86" s="560"/>
      <c r="X86" s="562"/>
    </row>
    <row r="87" spans="2:24" ht="21" customHeight="1" thickBot="1" x14ac:dyDescent="0.25"/>
    <row r="88" spans="2:24" ht="21" customHeight="1" thickBot="1" x14ac:dyDescent="0.25">
      <c r="G88" s="554" t="s">
        <v>611</v>
      </c>
      <c r="H88" s="555"/>
      <c r="I88" s="555"/>
      <c r="J88" s="77" t="s">
        <v>576</v>
      </c>
      <c r="K88" s="350" t="s">
        <v>607</v>
      </c>
      <c r="L88" s="565"/>
      <c r="M88" s="565"/>
      <c r="N88" s="77" t="s">
        <v>608</v>
      </c>
      <c r="O88" s="350" t="s">
        <v>609</v>
      </c>
      <c r="P88" s="202"/>
      <c r="Q88" s="202"/>
      <c r="R88" s="202"/>
      <c r="S88" s="78" t="s">
        <v>576</v>
      </c>
      <c r="T88" s="560">
        <f>T86-T73</f>
        <v>12500</v>
      </c>
      <c r="U88" s="560"/>
      <c r="V88" s="560"/>
      <c r="W88" s="560"/>
      <c r="X88" s="562"/>
    </row>
    <row r="89" spans="2:24" ht="21" customHeight="1" thickBot="1" x14ac:dyDescent="0.25"/>
    <row r="90" spans="2:24" ht="21" customHeight="1" thickBot="1" x14ac:dyDescent="0.25">
      <c r="B90" s="108" t="s">
        <v>596</v>
      </c>
      <c r="C90" s="109"/>
      <c r="D90" s="109"/>
      <c r="E90" s="110"/>
      <c r="G90" s="272" t="s">
        <v>277</v>
      </c>
      <c r="H90" s="273"/>
      <c r="I90" s="273"/>
      <c r="J90" s="273" t="s">
        <v>278</v>
      </c>
      <c r="K90" s="273"/>
      <c r="L90" s="273"/>
      <c r="M90" s="273" t="s">
        <v>279</v>
      </c>
      <c r="N90" s="273"/>
      <c r="O90" s="273"/>
      <c r="P90" s="273"/>
      <c r="Q90" s="273"/>
      <c r="R90" s="273" t="s">
        <v>280</v>
      </c>
      <c r="S90" s="273"/>
      <c r="T90" s="273" t="s">
        <v>281</v>
      </c>
      <c r="U90" s="273"/>
      <c r="V90" s="273" t="s">
        <v>215</v>
      </c>
      <c r="W90" s="273"/>
      <c r="X90" s="274"/>
    </row>
    <row r="91" spans="2:24" ht="21" customHeight="1" x14ac:dyDescent="0.2">
      <c r="G91" s="260">
        <f>T88</f>
        <v>12500</v>
      </c>
      <c r="H91" s="154"/>
      <c r="I91" s="154"/>
      <c r="J91" s="154"/>
      <c r="K91" s="154"/>
      <c r="L91" s="154"/>
      <c r="M91" s="174" t="s">
        <v>598</v>
      </c>
      <c r="N91" s="174"/>
      <c r="O91" s="174"/>
      <c r="P91" s="174"/>
      <c r="Q91" s="174"/>
      <c r="R91" s="169"/>
      <c r="S91" s="169"/>
      <c r="T91" s="169"/>
      <c r="U91" s="169"/>
      <c r="V91" s="168" t="s">
        <v>597</v>
      </c>
      <c r="W91" s="169"/>
      <c r="X91" s="170"/>
    </row>
    <row r="92" spans="2:24" ht="21" customHeight="1" thickBot="1" x14ac:dyDescent="0.25">
      <c r="G92" s="257"/>
      <c r="H92" s="258"/>
      <c r="I92" s="258"/>
      <c r="J92" s="258">
        <f>T88</f>
        <v>12500</v>
      </c>
      <c r="K92" s="258"/>
      <c r="L92" s="258"/>
      <c r="M92" s="308" t="s">
        <v>599</v>
      </c>
      <c r="N92" s="308"/>
      <c r="O92" s="308"/>
      <c r="P92" s="308"/>
      <c r="Q92" s="308"/>
      <c r="R92" s="539"/>
      <c r="S92" s="539"/>
      <c r="T92" s="539"/>
      <c r="U92" s="539"/>
      <c r="V92" s="540"/>
      <c r="W92" s="539"/>
      <c r="X92" s="541"/>
    </row>
    <row r="93" spans="2:24" ht="21" customHeight="1" thickBot="1" x14ac:dyDescent="0.25">
      <c r="G93" s="292"/>
      <c r="H93" s="155"/>
      <c r="I93" s="155"/>
      <c r="J93" s="155"/>
      <c r="K93" s="155"/>
      <c r="L93" s="143"/>
      <c r="M93" s="536" t="s">
        <v>610</v>
      </c>
      <c r="N93" s="537"/>
      <c r="O93" s="537"/>
      <c r="P93" s="537"/>
      <c r="Q93" s="538"/>
      <c r="R93" s="151"/>
      <c r="S93" s="171"/>
      <c r="T93" s="171"/>
      <c r="U93" s="171"/>
      <c r="V93" s="171"/>
      <c r="W93" s="171"/>
      <c r="X93" s="172"/>
    </row>
    <row r="94" spans="2:24" ht="21" customHeight="1" thickBot="1" x14ac:dyDescent="0.25"/>
    <row r="95" spans="2:24" ht="21" customHeight="1" thickBot="1" x14ac:dyDescent="0.25">
      <c r="B95" s="108" t="s">
        <v>601</v>
      </c>
      <c r="C95" s="109"/>
      <c r="D95" s="109"/>
      <c r="E95" s="110"/>
      <c r="G95" s="497" t="s">
        <v>22</v>
      </c>
      <c r="H95" s="498"/>
      <c r="I95" s="498"/>
      <c r="J95" s="498"/>
      <c r="K95" s="498"/>
      <c r="L95" s="498"/>
      <c r="M95" s="498"/>
      <c r="N95" s="499"/>
      <c r="P95" s="497" t="s">
        <v>23</v>
      </c>
      <c r="Q95" s="498"/>
      <c r="R95" s="498"/>
      <c r="S95" s="498"/>
      <c r="T95" s="498"/>
      <c r="U95" s="498"/>
      <c r="V95" s="498"/>
      <c r="W95" s="499"/>
    </row>
    <row r="96" spans="2:24" ht="21" customHeight="1" thickBot="1" x14ac:dyDescent="0.25">
      <c r="G96" s="75"/>
      <c r="H96" s="75"/>
      <c r="I96" s="75"/>
      <c r="J96" s="75"/>
      <c r="K96" s="75"/>
      <c r="L96" s="75"/>
      <c r="M96" s="75"/>
      <c r="N96" s="75"/>
      <c r="O96" s="72"/>
      <c r="P96" s="75"/>
      <c r="Q96" s="75"/>
      <c r="R96" s="75"/>
      <c r="S96" s="75"/>
      <c r="T96" s="75"/>
      <c r="U96" s="75"/>
      <c r="V96" s="75"/>
      <c r="W96" s="75"/>
    </row>
    <row r="97" spans="2:24" ht="21" customHeight="1" thickTop="1" x14ac:dyDescent="0.2">
      <c r="G97" s="500">
        <f>G91</f>
        <v>12500</v>
      </c>
      <c r="H97" s="431"/>
      <c r="I97" s="501" t="s">
        <v>602</v>
      </c>
      <c r="J97" s="502"/>
      <c r="K97" s="500"/>
      <c r="L97" s="431"/>
      <c r="M97" s="501"/>
      <c r="N97" s="502"/>
      <c r="O97" s="72"/>
      <c r="P97" s="500"/>
      <c r="Q97" s="431"/>
      <c r="R97" s="501"/>
      <c r="S97" s="502"/>
      <c r="T97" s="500"/>
      <c r="U97" s="431"/>
      <c r="V97" s="563" t="s">
        <v>604</v>
      </c>
      <c r="W97" s="564"/>
    </row>
    <row r="98" spans="2:24" ht="21" customHeight="1" x14ac:dyDescent="0.2">
      <c r="G98" s="494"/>
      <c r="H98" s="182"/>
      <c r="I98" s="495" t="s">
        <v>603</v>
      </c>
      <c r="J98" s="496"/>
      <c r="K98" s="494"/>
      <c r="L98" s="182"/>
      <c r="M98" s="505"/>
      <c r="N98" s="506"/>
      <c r="P98" s="494"/>
      <c r="Q98" s="182"/>
      <c r="R98" s="505"/>
      <c r="S98" s="506"/>
      <c r="T98" s="494">
        <f>T86</f>
        <v>20000</v>
      </c>
      <c r="U98" s="182"/>
      <c r="V98" s="495" t="s">
        <v>605</v>
      </c>
      <c r="W98" s="496"/>
    </row>
    <row r="99" spans="2:24" ht="21" customHeight="1" x14ac:dyDescent="0.2">
      <c r="G99" s="494"/>
      <c r="H99" s="182"/>
      <c r="I99" s="505"/>
      <c r="J99" s="506"/>
      <c r="K99" s="494"/>
      <c r="L99" s="182"/>
      <c r="M99" s="505"/>
      <c r="N99" s="506"/>
      <c r="P99" s="494"/>
      <c r="Q99" s="182"/>
      <c r="R99" s="505"/>
      <c r="S99" s="506"/>
      <c r="T99" s="494"/>
      <c r="U99" s="182"/>
      <c r="V99" s="495" t="s">
        <v>603</v>
      </c>
      <c r="W99" s="496"/>
    </row>
    <row r="100" spans="2:24" ht="21" customHeight="1" thickBot="1" x14ac:dyDescent="0.25"/>
    <row r="101" spans="2:24" ht="21" customHeight="1" thickBot="1" x14ac:dyDescent="0.25">
      <c r="B101" s="108" t="s">
        <v>612</v>
      </c>
      <c r="C101" s="109"/>
      <c r="D101" s="109"/>
      <c r="E101" s="110"/>
      <c r="G101" s="554" t="s">
        <v>594</v>
      </c>
      <c r="H101" s="555"/>
      <c r="I101" s="555"/>
      <c r="J101" s="77" t="s">
        <v>576</v>
      </c>
      <c r="K101" s="556">
        <v>3</v>
      </c>
      <c r="L101" s="556"/>
      <c r="M101" s="556"/>
      <c r="N101" s="77" t="s">
        <v>578</v>
      </c>
      <c r="O101" s="560">
        <v>12500</v>
      </c>
      <c r="P101" s="560"/>
      <c r="Q101" s="560"/>
      <c r="R101" s="560"/>
      <c r="S101" s="78" t="s">
        <v>576</v>
      </c>
      <c r="T101" s="560">
        <f>K101*O101</f>
        <v>37500</v>
      </c>
      <c r="U101" s="560"/>
      <c r="V101" s="560"/>
      <c r="W101" s="560"/>
      <c r="X101" s="562"/>
    </row>
    <row r="102" spans="2:24" ht="21" customHeight="1" thickBot="1" x14ac:dyDescent="0.25"/>
    <row r="103" spans="2:24" ht="21" customHeight="1" thickBot="1" x14ac:dyDescent="0.25">
      <c r="G103" s="554" t="s">
        <v>611</v>
      </c>
      <c r="H103" s="555"/>
      <c r="I103" s="555"/>
      <c r="J103" s="77" t="s">
        <v>576</v>
      </c>
      <c r="K103" s="350" t="s">
        <v>613</v>
      </c>
      <c r="L103" s="565"/>
      <c r="M103" s="565"/>
      <c r="N103" s="77" t="s">
        <v>608</v>
      </c>
      <c r="O103" s="350" t="s">
        <v>614</v>
      </c>
      <c r="P103" s="202"/>
      <c r="Q103" s="202"/>
      <c r="R103" s="202"/>
      <c r="S103" s="78" t="s">
        <v>576</v>
      </c>
      <c r="T103" s="560">
        <f>T101-T73-T88</f>
        <v>17500</v>
      </c>
      <c r="U103" s="560"/>
      <c r="V103" s="560"/>
      <c r="W103" s="560"/>
      <c r="X103" s="562"/>
    </row>
    <row r="104" spans="2:24" ht="21" customHeight="1" thickBot="1" x14ac:dyDescent="0.25"/>
    <row r="105" spans="2:24" ht="21" customHeight="1" thickBot="1" x14ac:dyDescent="0.25">
      <c r="B105" s="108" t="s">
        <v>596</v>
      </c>
      <c r="C105" s="109"/>
      <c r="D105" s="109"/>
      <c r="E105" s="110"/>
      <c r="G105" s="272" t="s">
        <v>277</v>
      </c>
      <c r="H105" s="273"/>
      <c r="I105" s="273"/>
      <c r="J105" s="273" t="s">
        <v>278</v>
      </c>
      <c r="K105" s="273"/>
      <c r="L105" s="273"/>
      <c r="M105" s="273" t="s">
        <v>279</v>
      </c>
      <c r="N105" s="273"/>
      <c r="O105" s="273"/>
      <c r="P105" s="273"/>
      <c r="Q105" s="273"/>
      <c r="R105" s="273" t="s">
        <v>280</v>
      </c>
      <c r="S105" s="273"/>
      <c r="T105" s="273" t="s">
        <v>281</v>
      </c>
      <c r="U105" s="273"/>
      <c r="V105" s="273" t="s">
        <v>215</v>
      </c>
      <c r="W105" s="273"/>
      <c r="X105" s="274"/>
    </row>
    <row r="106" spans="2:24" ht="21" customHeight="1" x14ac:dyDescent="0.2">
      <c r="G106" s="260">
        <f>T103</f>
        <v>17500</v>
      </c>
      <c r="H106" s="154"/>
      <c r="I106" s="154"/>
      <c r="J106" s="154"/>
      <c r="K106" s="154"/>
      <c r="L106" s="154"/>
      <c r="M106" s="174" t="s">
        <v>598</v>
      </c>
      <c r="N106" s="174"/>
      <c r="O106" s="174"/>
      <c r="P106" s="174"/>
      <c r="Q106" s="174"/>
      <c r="R106" s="169"/>
      <c r="S106" s="169"/>
      <c r="T106" s="169"/>
      <c r="U106" s="169"/>
      <c r="V106" s="168" t="s">
        <v>597</v>
      </c>
      <c r="W106" s="169"/>
      <c r="X106" s="170"/>
    </row>
    <row r="107" spans="2:24" ht="21" customHeight="1" thickBot="1" x14ac:dyDescent="0.25">
      <c r="G107" s="257"/>
      <c r="H107" s="258"/>
      <c r="I107" s="258"/>
      <c r="J107" s="258">
        <f>G106</f>
        <v>17500</v>
      </c>
      <c r="K107" s="258"/>
      <c r="L107" s="258"/>
      <c r="M107" s="308" t="s">
        <v>599</v>
      </c>
      <c r="N107" s="308"/>
      <c r="O107" s="308"/>
      <c r="P107" s="308"/>
      <c r="Q107" s="308"/>
      <c r="R107" s="539"/>
      <c r="S107" s="539"/>
      <c r="T107" s="539"/>
      <c r="U107" s="539"/>
      <c r="V107" s="540"/>
      <c r="W107" s="539"/>
      <c r="X107" s="541"/>
    </row>
    <row r="108" spans="2:24" ht="21" customHeight="1" thickBot="1" x14ac:dyDescent="0.25">
      <c r="G108" s="292"/>
      <c r="H108" s="155"/>
      <c r="I108" s="155"/>
      <c r="J108" s="155"/>
      <c r="K108" s="155"/>
      <c r="L108" s="143"/>
      <c r="M108" s="536" t="s">
        <v>615</v>
      </c>
      <c r="N108" s="537"/>
      <c r="O108" s="537"/>
      <c r="P108" s="537"/>
      <c r="Q108" s="538"/>
      <c r="R108" s="151"/>
      <c r="S108" s="171"/>
      <c r="T108" s="171"/>
      <c r="U108" s="171"/>
      <c r="V108" s="171"/>
      <c r="W108" s="171"/>
      <c r="X108" s="172"/>
    </row>
    <row r="109" spans="2:24" ht="21" customHeight="1" thickBot="1" x14ac:dyDescent="0.25"/>
    <row r="110" spans="2:24" ht="21" customHeight="1" thickBot="1" x14ac:dyDescent="0.25">
      <c r="B110" s="108" t="s">
        <v>601</v>
      </c>
      <c r="C110" s="109"/>
      <c r="D110" s="109"/>
      <c r="E110" s="110"/>
      <c r="G110" s="497" t="s">
        <v>22</v>
      </c>
      <c r="H110" s="498"/>
      <c r="I110" s="498"/>
      <c r="J110" s="498"/>
      <c r="K110" s="498"/>
      <c r="L110" s="498"/>
      <c r="M110" s="498"/>
      <c r="N110" s="499"/>
      <c r="P110" s="497" t="s">
        <v>23</v>
      </c>
      <c r="Q110" s="498"/>
      <c r="R110" s="498"/>
      <c r="S110" s="498"/>
      <c r="T110" s="498"/>
      <c r="U110" s="498"/>
      <c r="V110" s="498"/>
      <c r="W110" s="499"/>
    </row>
    <row r="111" spans="2:24" ht="21" customHeight="1" thickBot="1" x14ac:dyDescent="0.25">
      <c r="G111" s="75"/>
      <c r="H111" s="75"/>
      <c r="I111" s="75"/>
      <c r="J111" s="75"/>
      <c r="K111" s="75"/>
      <c r="L111" s="75"/>
      <c r="M111" s="75"/>
      <c r="N111" s="75"/>
      <c r="O111" s="72"/>
      <c r="P111" s="75"/>
      <c r="Q111" s="75"/>
      <c r="R111" s="75"/>
      <c r="S111" s="75"/>
      <c r="T111" s="75"/>
      <c r="U111" s="75"/>
      <c r="V111" s="75"/>
      <c r="W111" s="75"/>
    </row>
    <row r="112" spans="2:24" ht="21" customHeight="1" thickTop="1" x14ac:dyDescent="0.2">
      <c r="G112" s="500">
        <f>G106</f>
        <v>17500</v>
      </c>
      <c r="H112" s="431"/>
      <c r="I112" s="501" t="s">
        <v>602</v>
      </c>
      <c r="J112" s="502"/>
      <c r="K112" s="500"/>
      <c r="L112" s="431"/>
      <c r="M112" s="501"/>
      <c r="N112" s="502"/>
      <c r="O112" s="72"/>
      <c r="P112" s="500"/>
      <c r="Q112" s="431"/>
      <c r="R112" s="501"/>
      <c r="S112" s="502"/>
      <c r="T112" s="500"/>
      <c r="U112" s="431"/>
      <c r="V112" s="563" t="s">
        <v>604</v>
      </c>
      <c r="W112" s="564"/>
    </row>
    <row r="113" spans="2:25" ht="21" customHeight="1" x14ac:dyDescent="0.2">
      <c r="G113" s="494"/>
      <c r="H113" s="182"/>
      <c r="I113" s="495" t="s">
        <v>603</v>
      </c>
      <c r="J113" s="496"/>
      <c r="K113" s="494"/>
      <c r="L113" s="182"/>
      <c r="M113" s="505"/>
      <c r="N113" s="506"/>
      <c r="P113" s="494"/>
      <c r="Q113" s="182"/>
      <c r="R113" s="505"/>
      <c r="S113" s="506"/>
      <c r="T113" s="494">
        <f>T101</f>
        <v>37500</v>
      </c>
      <c r="U113" s="182"/>
      <c r="V113" s="495" t="s">
        <v>605</v>
      </c>
      <c r="W113" s="496"/>
    </row>
    <row r="114" spans="2:25" ht="21" customHeight="1" x14ac:dyDescent="0.2">
      <c r="G114" s="494"/>
      <c r="H114" s="182"/>
      <c r="I114" s="505"/>
      <c r="J114" s="506"/>
      <c r="K114" s="494"/>
      <c r="L114" s="182"/>
      <c r="M114" s="505"/>
      <c r="N114" s="506"/>
      <c r="P114" s="494"/>
      <c r="Q114" s="182"/>
      <c r="R114" s="505"/>
      <c r="S114" s="506"/>
      <c r="T114" s="494"/>
      <c r="U114" s="182"/>
      <c r="V114" s="495" t="s">
        <v>603</v>
      </c>
      <c r="W114" s="496"/>
    </row>
    <row r="115" spans="2:25" ht="21" customHeight="1" thickBot="1" x14ac:dyDescent="0.25"/>
    <row r="116" spans="2:25" ht="21" customHeight="1" thickBot="1" x14ac:dyDescent="0.25">
      <c r="B116" s="108" t="s">
        <v>616</v>
      </c>
      <c r="C116" s="109"/>
      <c r="D116" s="109"/>
      <c r="E116" s="110"/>
      <c r="G116" s="272" t="s">
        <v>277</v>
      </c>
      <c r="H116" s="273"/>
      <c r="I116" s="273"/>
      <c r="J116" s="273" t="s">
        <v>278</v>
      </c>
      <c r="K116" s="273"/>
      <c r="L116" s="273"/>
      <c r="M116" s="273" t="s">
        <v>279</v>
      </c>
      <c r="N116" s="273"/>
      <c r="O116" s="273"/>
      <c r="P116" s="273"/>
      <c r="Q116" s="273"/>
      <c r="R116" s="273" t="s">
        <v>280</v>
      </c>
      <c r="S116" s="273"/>
      <c r="T116" s="273" t="s">
        <v>281</v>
      </c>
      <c r="U116" s="273"/>
      <c r="V116" s="273" t="s">
        <v>215</v>
      </c>
      <c r="W116" s="273"/>
      <c r="X116" s="274"/>
    </row>
    <row r="117" spans="2:25" ht="21" customHeight="1" x14ac:dyDescent="0.2">
      <c r="G117" s="260" t="s">
        <v>617</v>
      </c>
      <c r="H117" s="154"/>
      <c r="I117" s="154"/>
      <c r="J117" s="154"/>
      <c r="K117" s="154"/>
      <c r="L117" s="154"/>
      <c r="M117" s="174" t="s">
        <v>618</v>
      </c>
      <c r="N117" s="174"/>
      <c r="O117" s="174"/>
      <c r="P117" s="174"/>
      <c r="Q117" s="174"/>
      <c r="R117" s="169"/>
      <c r="S117" s="169"/>
      <c r="T117" s="169"/>
      <c r="U117" s="169"/>
      <c r="V117" s="168"/>
      <c r="W117" s="169"/>
      <c r="X117" s="170"/>
    </row>
    <row r="118" spans="2:25" ht="21" customHeight="1" thickBot="1" x14ac:dyDescent="0.25">
      <c r="G118" s="257"/>
      <c r="H118" s="258"/>
      <c r="I118" s="258"/>
      <c r="J118" s="258" t="str">
        <f>G117</f>
        <v>xxxxx</v>
      </c>
      <c r="K118" s="258"/>
      <c r="L118" s="258"/>
      <c r="M118" s="491" t="s">
        <v>619</v>
      </c>
      <c r="N118" s="491"/>
      <c r="O118" s="491"/>
      <c r="P118" s="491"/>
      <c r="Q118" s="491"/>
      <c r="R118" s="539"/>
      <c r="S118" s="539"/>
      <c r="T118" s="539"/>
      <c r="U118" s="539"/>
      <c r="V118" s="540"/>
      <c r="W118" s="539"/>
      <c r="X118" s="541"/>
    </row>
    <row r="119" spans="2:25" ht="21" customHeight="1" thickBot="1" x14ac:dyDescent="0.25">
      <c r="G119" s="292"/>
      <c r="H119" s="155"/>
      <c r="I119" s="155"/>
      <c r="J119" s="155"/>
      <c r="K119" s="155"/>
      <c r="L119" s="143"/>
      <c r="M119" s="566" t="s">
        <v>620</v>
      </c>
      <c r="N119" s="567"/>
      <c r="O119" s="567"/>
      <c r="P119" s="567"/>
      <c r="Q119" s="568"/>
      <c r="R119" s="151"/>
      <c r="S119" s="171"/>
      <c r="T119" s="171"/>
      <c r="U119" s="171"/>
      <c r="V119" s="171"/>
      <c r="W119" s="171"/>
      <c r="X119" s="172"/>
    </row>
    <row r="120" spans="2:25" ht="21" customHeight="1" x14ac:dyDescent="0.2"/>
    <row r="121" spans="2:25" ht="21" customHeight="1" x14ac:dyDescent="0.2"/>
    <row r="122" spans="2:25" ht="21" customHeight="1" x14ac:dyDescent="0.2">
      <c r="C122" s="79"/>
      <c r="D122" s="80"/>
      <c r="E122" s="80"/>
      <c r="F122" s="80"/>
      <c r="G122" s="80"/>
      <c r="H122" s="80"/>
      <c r="I122" s="80"/>
      <c r="J122" s="80"/>
      <c r="K122" s="80"/>
      <c r="L122" s="80"/>
      <c r="M122" s="80"/>
      <c r="N122" s="80"/>
      <c r="O122" s="80"/>
      <c r="P122" s="80"/>
      <c r="Q122" s="80"/>
      <c r="R122" s="80"/>
      <c r="S122" s="80"/>
      <c r="T122" s="80"/>
      <c r="U122" s="80"/>
      <c r="V122" s="80"/>
      <c r="W122" s="80"/>
      <c r="X122" s="80"/>
      <c r="Y122" s="80"/>
    </row>
    <row r="123" spans="2:25" ht="21" customHeight="1" x14ac:dyDescent="0.2">
      <c r="C123" s="79"/>
      <c r="D123" s="80"/>
      <c r="E123" s="80"/>
      <c r="F123" s="80"/>
      <c r="G123" s="80"/>
      <c r="H123" s="80"/>
      <c r="I123" s="80"/>
      <c r="J123" s="80"/>
      <c r="K123" s="80"/>
      <c r="L123" s="80"/>
      <c r="M123" s="80"/>
      <c r="N123" s="80"/>
      <c r="O123" s="80"/>
      <c r="P123" s="80"/>
      <c r="Q123" s="80"/>
      <c r="R123" s="80"/>
      <c r="S123" s="80"/>
      <c r="T123" s="80"/>
      <c r="U123" s="80"/>
      <c r="V123" s="80"/>
      <c r="W123" s="80"/>
      <c r="X123" s="80"/>
      <c r="Y123" s="80"/>
    </row>
    <row r="124" spans="2:25" ht="21" customHeight="1" x14ac:dyDescent="0.2"/>
    <row r="125" spans="2:25" ht="21" customHeight="1" x14ac:dyDescent="0.2"/>
    <row r="126" spans="2:25" ht="21" customHeight="1" x14ac:dyDescent="0.2"/>
    <row r="127" spans="2:25" ht="21" customHeight="1" x14ac:dyDescent="0.2"/>
    <row r="128" spans="2:25" ht="21" customHeight="1" x14ac:dyDescent="0.2"/>
    <row r="129" ht="21" customHeight="1" x14ac:dyDescent="0.2"/>
    <row r="130" ht="21" customHeight="1" x14ac:dyDescent="0.2"/>
    <row r="131" ht="21" customHeight="1" x14ac:dyDescent="0.2"/>
    <row r="132" ht="21" customHeight="1" x14ac:dyDescent="0.2"/>
    <row r="133" ht="21" customHeight="1" x14ac:dyDescent="0.2"/>
    <row r="134" ht="21" customHeight="1" x14ac:dyDescent="0.2"/>
    <row r="135" ht="21" customHeight="1" x14ac:dyDescent="0.2"/>
    <row r="136" ht="21" customHeight="1" x14ac:dyDescent="0.2"/>
    <row r="137" ht="21" customHeight="1" x14ac:dyDescent="0.2"/>
    <row r="138" ht="21" customHeight="1" x14ac:dyDescent="0.2"/>
    <row r="139" ht="21" customHeight="1" x14ac:dyDescent="0.2"/>
    <row r="140" ht="21" customHeight="1" x14ac:dyDescent="0.2"/>
    <row r="141" ht="21" customHeight="1" x14ac:dyDescent="0.2"/>
    <row r="142" ht="21" customHeight="1" x14ac:dyDescent="0.2"/>
    <row r="143" ht="21" customHeight="1" x14ac:dyDescent="0.2"/>
    <row r="144" ht="21" customHeight="1" x14ac:dyDescent="0.2"/>
    <row r="145" ht="21" customHeight="1" x14ac:dyDescent="0.2"/>
    <row r="146" ht="21" customHeight="1" x14ac:dyDescent="0.2"/>
    <row r="147" ht="21" customHeight="1" x14ac:dyDescent="0.2"/>
    <row r="148" ht="21" customHeight="1" x14ac:dyDescent="0.2"/>
    <row r="149" ht="21" customHeight="1" x14ac:dyDescent="0.2"/>
    <row r="150" ht="21" customHeight="1" x14ac:dyDescent="0.2"/>
    <row r="151" ht="21" customHeight="1" x14ac:dyDescent="0.2"/>
    <row r="152" ht="21" customHeight="1" x14ac:dyDescent="0.2"/>
    <row r="153" ht="21" customHeight="1" x14ac:dyDescent="0.2"/>
    <row r="154" ht="21" customHeight="1" x14ac:dyDescent="0.2"/>
    <row r="155" ht="21" customHeight="1" x14ac:dyDescent="0.2"/>
    <row r="156" ht="21" customHeight="1" x14ac:dyDescent="0.2"/>
    <row r="157" ht="21" customHeight="1" x14ac:dyDescent="0.2"/>
    <row r="158" ht="21" customHeight="1" x14ac:dyDescent="0.2"/>
    <row r="159" ht="21" customHeight="1" x14ac:dyDescent="0.2"/>
    <row r="160" ht="21" customHeight="1" x14ac:dyDescent="0.2"/>
    <row r="161" ht="21" customHeight="1" x14ac:dyDescent="0.2"/>
    <row r="162" ht="21" customHeight="1" x14ac:dyDescent="0.2"/>
    <row r="163" ht="21" customHeight="1" x14ac:dyDescent="0.2"/>
    <row r="164" ht="21" customHeight="1" x14ac:dyDescent="0.2"/>
    <row r="165" ht="21" customHeight="1" x14ac:dyDescent="0.2"/>
    <row r="166" ht="21" customHeight="1" x14ac:dyDescent="0.2"/>
    <row r="167" ht="21" customHeight="1" x14ac:dyDescent="0.2"/>
    <row r="168" ht="21" customHeight="1" x14ac:dyDescent="0.2"/>
    <row r="169" ht="21" customHeight="1" x14ac:dyDescent="0.2"/>
    <row r="170" ht="21" customHeight="1" x14ac:dyDescent="0.2"/>
    <row r="171" ht="21" customHeight="1" x14ac:dyDescent="0.2"/>
    <row r="172" ht="21" customHeight="1" x14ac:dyDescent="0.2"/>
    <row r="173" ht="21" customHeight="1" x14ac:dyDescent="0.2"/>
    <row r="174" ht="21" customHeight="1" x14ac:dyDescent="0.2"/>
    <row r="175" ht="21" customHeight="1" x14ac:dyDescent="0.2"/>
    <row r="176" ht="21" customHeight="1" x14ac:dyDescent="0.2"/>
    <row r="177" ht="21" customHeight="1" x14ac:dyDescent="0.2"/>
    <row r="178" ht="21" customHeight="1" x14ac:dyDescent="0.2"/>
    <row r="179" ht="21" customHeight="1" x14ac:dyDescent="0.2"/>
    <row r="180" ht="21" customHeight="1" x14ac:dyDescent="0.2"/>
    <row r="181" ht="21" customHeight="1" x14ac:dyDescent="0.2"/>
    <row r="182" ht="21" customHeight="1" x14ac:dyDescent="0.2"/>
    <row r="183" ht="21" customHeight="1" x14ac:dyDescent="0.2"/>
    <row r="184" ht="21" customHeight="1" x14ac:dyDescent="0.2"/>
    <row r="185" ht="21" customHeight="1" x14ac:dyDescent="0.2"/>
    <row r="186" ht="21" customHeight="1" x14ac:dyDescent="0.2"/>
    <row r="187" ht="21" customHeight="1" x14ac:dyDescent="0.2"/>
    <row r="188" ht="21" customHeight="1" x14ac:dyDescent="0.2"/>
    <row r="189" ht="21" customHeight="1" x14ac:dyDescent="0.2"/>
    <row r="190" ht="21" customHeight="1" x14ac:dyDescent="0.2"/>
    <row r="191" ht="21" customHeight="1" x14ac:dyDescent="0.2"/>
    <row r="192" ht="21" customHeight="1" x14ac:dyDescent="0.2"/>
    <row r="193" ht="21" customHeight="1" x14ac:dyDescent="0.2"/>
    <row r="194" ht="21" customHeight="1" x14ac:dyDescent="0.2"/>
    <row r="195" ht="21" customHeight="1" x14ac:dyDescent="0.2"/>
    <row r="196" ht="21" customHeight="1" x14ac:dyDescent="0.2"/>
    <row r="197" ht="21" customHeight="1" x14ac:dyDescent="0.2"/>
    <row r="198" ht="21" customHeight="1" x14ac:dyDescent="0.2"/>
    <row r="199" ht="21" customHeight="1" x14ac:dyDescent="0.2"/>
    <row r="200" ht="21" customHeight="1" x14ac:dyDescent="0.2"/>
    <row r="201" ht="21" customHeight="1" x14ac:dyDescent="0.2"/>
    <row r="202" ht="21" customHeight="1" x14ac:dyDescent="0.2"/>
    <row r="203" ht="21" customHeight="1" x14ac:dyDescent="0.2"/>
    <row r="204" ht="21" customHeight="1" x14ac:dyDescent="0.2"/>
    <row r="205" ht="21" customHeight="1" x14ac:dyDescent="0.2"/>
    <row r="206" ht="21" customHeight="1" x14ac:dyDescent="0.2"/>
    <row r="207" ht="21" customHeight="1" x14ac:dyDescent="0.2"/>
    <row r="208" ht="21" customHeight="1" x14ac:dyDescent="0.2"/>
    <row r="209" ht="21" customHeight="1" x14ac:dyDescent="0.2"/>
    <row r="210" ht="21" customHeight="1" x14ac:dyDescent="0.2"/>
    <row r="211" ht="21" customHeight="1" x14ac:dyDescent="0.2"/>
    <row r="212" ht="21" customHeight="1" x14ac:dyDescent="0.2"/>
    <row r="213" ht="21" customHeight="1" x14ac:dyDescent="0.2"/>
    <row r="214" ht="21" customHeight="1" x14ac:dyDescent="0.2"/>
    <row r="215" ht="21" customHeight="1" x14ac:dyDescent="0.2"/>
    <row r="216" ht="21" customHeight="1" x14ac:dyDescent="0.2"/>
    <row r="217" ht="21" customHeight="1" x14ac:dyDescent="0.2"/>
    <row r="218" ht="21" customHeight="1" x14ac:dyDescent="0.2"/>
    <row r="219" ht="21" customHeight="1" x14ac:dyDescent="0.2"/>
    <row r="220" ht="21" customHeight="1" x14ac:dyDescent="0.2"/>
    <row r="221" ht="21" customHeight="1" x14ac:dyDescent="0.2"/>
    <row r="222" ht="21" customHeight="1" x14ac:dyDescent="0.2"/>
    <row r="223" ht="21" customHeight="1" x14ac:dyDescent="0.2"/>
    <row r="224" ht="21" customHeight="1" x14ac:dyDescent="0.2"/>
    <row r="225" ht="21" customHeight="1" x14ac:dyDescent="0.2"/>
    <row r="226" ht="21" customHeight="1" x14ac:dyDescent="0.2"/>
    <row r="227" ht="21" customHeight="1" x14ac:dyDescent="0.2"/>
    <row r="228" ht="21" customHeight="1" x14ac:dyDescent="0.2"/>
    <row r="229" ht="21" customHeight="1" x14ac:dyDescent="0.2"/>
    <row r="230" ht="21" customHeight="1" x14ac:dyDescent="0.2"/>
    <row r="231" ht="21" customHeight="1" x14ac:dyDescent="0.2"/>
    <row r="232" ht="21" customHeight="1" x14ac:dyDescent="0.2"/>
    <row r="233" ht="21" customHeight="1" x14ac:dyDescent="0.2"/>
    <row r="234" ht="21" customHeight="1" x14ac:dyDescent="0.2"/>
    <row r="235" ht="21" customHeight="1" x14ac:dyDescent="0.2"/>
    <row r="236" ht="21" customHeight="1" x14ac:dyDescent="0.2"/>
    <row r="237" ht="21" customHeight="1" x14ac:dyDescent="0.2"/>
    <row r="238" ht="21" customHeight="1" x14ac:dyDescent="0.2"/>
    <row r="239" ht="21" customHeight="1" x14ac:dyDescent="0.2"/>
    <row r="240" ht="21" customHeight="1" x14ac:dyDescent="0.2"/>
    <row r="241" ht="21" customHeight="1" x14ac:dyDescent="0.2"/>
    <row r="242" ht="21" customHeight="1" x14ac:dyDescent="0.2"/>
    <row r="243" ht="21" customHeight="1" x14ac:dyDescent="0.2"/>
    <row r="244" ht="21" customHeight="1" x14ac:dyDescent="0.2"/>
  </sheetData>
  <mergeCells count="343">
    <mergeCell ref="J119:L119"/>
    <mergeCell ref="M119:Q119"/>
    <mergeCell ref="C122:Y123"/>
    <mergeCell ref="G117:I117"/>
    <mergeCell ref="J117:L117"/>
    <mergeCell ref="M117:Q117"/>
    <mergeCell ref="R117:S119"/>
    <mergeCell ref="T117:U119"/>
    <mergeCell ref="V117:X119"/>
    <mergeCell ref="G118:I118"/>
    <mergeCell ref="J118:L118"/>
    <mergeCell ref="M118:Q118"/>
    <mergeCell ref="G119:I119"/>
    <mergeCell ref="T114:U114"/>
    <mergeCell ref="V114:W114"/>
    <mergeCell ref="B116:E116"/>
    <mergeCell ref="G116:I116"/>
    <mergeCell ref="J116:L116"/>
    <mergeCell ref="M116:Q116"/>
    <mergeCell ref="R116:S116"/>
    <mergeCell ref="T116:U116"/>
    <mergeCell ref="V116:X116"/>
    <mergeCell ref="G114:H114"/>
    <mergeCell ref="I114:J114"/>
    <mergeCell ref="K114:L114"/>
    <mergeCell ref="M114:N114"/>
    <mergeCell ref="P114:Q114"/>
    <mergeCell ref="R114:S114"/>
    <mergeCell ref="T112:U112"/>
    <mergeCell ref="V112:W112"/>
    <mergeCell ref="G113:H113"/>
    <mergeCell ref="I113:J113"/>
    <mergeCell ref="K113:L113"/>
    <mergeCell ref="M113:N113"/>
    <mergeCell ref="P113:Q113"/>
    <mergeCell ref="R113:S113"/>
    <mergeCell ref="T113:U113"/>
    <mergeCell ref="V113:W113"/>
    <mergeCell ref="G112:H112"/>
    <mergeCell ref="I112:J112"/>
    <mergeCell ref="K112:L112"/>
    <mergeCell ref="M112:N112"/>
    <mergeCell ref="P112:Q112"/>
    <mergeCell ref="R112:S112"/>
    <mergeCell ref="G108:I108"/>
    <mergeCell ref="J108:L108"/>
    <mergeCell ref="M108:Q108"/>
    <mergeCell ref="B110:E110"/>
    <mergeCell ref="G110:N110"/>
    <mergeCell ref="P110:W110"/>
    <mergeCell ref="V105:X105"/>
    <mergeCell ref="G106:I106"/>
    <mergeCell ref="J106:L106"/>
    <mergeCell ref="M106:Q106"/>
    <mergeCell ref="R106:S108"/>
    <mergeCell ref="T106:U108"/>
    <mergeCell ref="V106:X108"/>
    <mergeCell ref="G107:I107"/>
    <mergeCell ref="J107:L107"/>
    <mergeCell ref="M107:Q107"/>
    <mergeCell ref="B105:E105"/>
    <mergeCell ref="G105:I105"/>
    <mergeCell ref="J105:L105"/>
    <mergeCell ref="M105:Q105"/>
    <mergeCell ref="R105:S105"/>
    <mergeCell ref="T105:U105"/>
    <mergeCell ref="B101:E101"/>
    <mergeCell ref="G101:I101"/>
    <mergeCell ref="K101:M101"/>
    <mergeCell ref="O101:R101"/>
    <mergeCell ref="T101:X101"/>
    <mergeCell ref="G103:I103"/>
    <mergeCell ref="K103:M103"/>
    <mergeCell ref="O103:R103"/>
    <mergeCell ref="T103:X103"/>
    <mergeCell ref="T99:U99"/>
    <mergeCell ref="V99:W99"/>
    <mergeCell ref="G88:I88"/>
    <mergeCell ref="T88:X88"/>
    <mergeCell ref="K88:M88"/>
    <mergeCell ref="O88:R88"/>
    <mergeCell ref="G99:H99"/>
    <mergeCell ref="I99:J99"/>
    <mergeCell ref="K99:L99"/>
    <mergeCell ref="M99:N99"/>
    <mergeCell ref="P99:Q99"/>
    <mergeCell ref="R99:S99"/>
    <mergeCell ref="T97:U97"/>
    <mergeCell ref="V97:W97"/>
    <mergeCell ref="G98:H98"/>
    <mergeCell ref="I98:J98"/>
    <mergeCell ref="K98:L98"/>
    <mergeCell ref="M98:N98"/>
    <mergeCell ref="P98:Q98"/>
    <mergeCell ref="R98:S98"/>
    <mergeCell ref="T98:U98"/>
    <mergeCell ref="V98:W98"/>
    <mergeCell ref="G97:H97"/>
    <mergeCell ref="I97:J97"/>
    <mergeCell ref="K97:L97"/>
    <mergeCell ref="M97:N97"/>
    <mergeCell ref="P97:Q97"/>
    <mergeCell ref="R97:S97"/>
    <mergeCell ref="G93:I93"/>
    <mergeCell ref="J93:L93"/>
    <mergeCell ref="M93:Q93"/>
    <mergeCell ref="B95:E95"/>
    <mergeCell ref="G95:N95"/>
    <mergeCell ref="P95:W95"/>
    <mergeCell ref="M84:N84"/>
    <mergeCell ref="P84:Q84"/>
    <mergeCell ref="R84:S84"/>
    <mergeCell ref="V90:X90"/>
    <mergeCell ref="G91:I91"/>
    <mergeCell ref="J91:L91"/>
    <mergeCell ref="M91:Q91"/>
    <mergeCell ref="R91:S93"/>
    <mergeCell ref="T91:U93"/>
    <mergeCell ref="V91:X93"/>
    <mergeCell ref="G92:I92"/>
    <mergeCell ref="J92:L92"/>
    <mergeCell ref="M92:Q92"/>
    <mergeCell ref="G83:H83"/>
    <mergeCell ref="I83:J83"/>
    <mergeCell ref="K83:L83"/>
    <mergeCell ref="M83:N83"/>
    <mergeCell ref="P83:Q83"/>
    <mergeCell ref="R83:S83"/>
    <mergeCell ref="T83:U83"/>
    <mergeCell ref="V83:W83"/>
    <mergeCell ref="B90:E90"/>
    <mergeCell ref="G90:I90"/>
    <mergeCell ref="J90:L90"/>
    <mergeCell ref="M90:Q90"/>
    <mergeCell ref="R90:S90"/>
    <mergeCell ref="T90:U90"/>
    <mergeCell ref="T84:U84"/>
    <mergeCell ref="V84:W84"/>
    <mergeCell ref="B86:E86"/>
    <mergeCell ref="G86:I86"/>
    <mergeCell ref="K86:M86"/>
    <mergeCell ref="O86:R86"/>
    <mergeCell ref="T86:X86"/>
    <mergeCell ref="G84:H84"/>
    <mergeCell ref="I84:J84"/>
    <mergeCell ref="K84:L84"/>
    <mergeCell ref="B80:E80"/>
    <mergeCell ref="G80:N80"/>
    <mergeCell ref="P80:W80"/>
    <mergeCell ref="G82:H82"/>
    <mergeCell ref="I82:J82"/>
    <mergeCell ref="K82:L82"/>
    <mergeCell ref="M82:N82"/>
    <mergeCell ref="P82:Q82"/>
    <mergeCell ref="R82:S82"/>
    <mergeCell ref="T82:U82"/>
    <mergeCell ref="V82:W82"/>
    <mergeCell ref="M77:Q77"/>
    <mergeCell ref="G78:I78"/>
    <mergeCell ref="J78:L78"/>
    <mergeCell ref="M78:Q78"/>
    <mergeCell ref="T71:X71"/>
    <mergeCell ref="T73:X73"/>
    <mergeCell ref="T75:U75"/>
    <mergeCell ref="V75:X75"/>
    <mergeCell ref="G76:I76"/>
    <mergeCell ref="J76:L76"/>
    <mergeCell ref="M76:Q76"/>
    <mergeCell ref="R76:S78"/>
    <mergeCell ref="T76:U78"/>
    <mergeCell ref="V76:X78"/>
    <mergeCell ref="G77:I77"/>
    <mergeCell ref="J77:L77"/>
    <mergeCell ref="B73:E73"/>
    <mergeCell ref="G73:I73"/>
    <mergeCell ref="K73:M73"/>
    <mergeCell ref="O73:R73"/>
    <mergeCell ref="B75:E75"/>
    <mergeCell ref="G75:I75"/>
    <mergeCell ref="J75:L75"/>
    <mergeCell ref="M75:Q75"/>
    <mergeCell ref="R75:S75"/>
    <mergeCell ref="G61:I61"/>
    <mergeCell ref="G62:I62"/>
    <mergeCell ref="S58:S59"/>
    <mergeCell ref="J61:J62"/>
    <mergeCell ref="K61:M62"/>
    <mergeCell ref="N61:N62"/>
    <mergeCell ref="G58:I58"/>
    <mergeCell ref="G69:Y69"/>
    <mergeCell ref="B71:E71"/>
    <mergeCell ref="G71:I71"/>
    <mergeCell ref="K71:M71"/>
    <mergeCell ref="O71:R71"/>
    <mergeCell ref="O61:R62"/>
    <mergeCell ref="S61:S62"/>
    <mergeCell ref="T61:W62"/>
    <mergeCell ref="X61:X62"/>
    <mergeCell ref="B68:E68"/>
    <mergeCell ref="G68:Y68"/>
    <mergeCell ref="G64:Q64"/>
    <mergeCell ref="T64:W64"/>
    <mergeCell ref="B66:E66"/>
    <mergeCell ref="G66:Y66"/>
    <mergeCell ref="G55:I55"/>
    <mergeCell ref="K55:M55"/>
    <mergeCell ref="O55:R55"/>
    <mergeCell ref="T54:X54"/>
    <mergeCell ref="T55:X55"/>
    <mergeCell ref="B58:E58"/>
    <mergeCell ref="G49:Y49"/>
    <mergeCell ref="G50:Y50"/>
    <mergeCell ref="G54:I54"/>
    <mergeCell ref="K54:M54"/>
    <mergeCell ref="O54:R54"/>
    <mergeCell ref="K58:M59"/>
    <mergeCell ref="N58:N59"/>
    <mergeCell ref="O58:R59"/>
    <mergeCell ref="T58:W59"/>
    <mergeCell ref="J58:J59"/>
    <mergeCell ref="X58:X59"/>
    <mergeCell ref="G59:I59"/>
    <mergeCell ref="J46:L46"/>
    <mergeCell ref="M46:Q46"/>
    <mergeCell ref="B48:E48"/>
    <mergeCell ref="G48:Y48"/>
    <mergeCell ref="B52:E52"/>
    <mergeCell ref="G52:Y52"/>
    <mergeCell ref="G44:I44"/>
    <mergeCell ref="J44:L44"/>
    <mergeCell ref="M44:Q44"/>
    <mergeCell ref="R44:S46"/>
    <mergeCell ref="T44:U46"/>
    <mergeCell ref="V44:X46"/>
    <mergeCell ref="G45:I45"/>
    <mergeCell ref="J45:L45"/>
    <mergeCell ref="M45:Q45"/>
    <mergeCell ref="G46:I46"/>
    <mergeCell ref="G36:I36"/>
    <mergeCell ref="J36:L36"/>
    <mergeCell ref="M36:Q36"/>
    <mergeCell ref="R36:S36"/>
    <mergeCell ref="T36:U36"/>
    <mergeCell ref="G41:Y41"/>
    <mergeCell ref="G43:I43"/>
    <mergeCell ref="J43:L43"/>
    <mergeCell ref="M43:Q43"/>
    <mergeCell ref="R43:S43"/>
    <mergeCell ref="T43:U43"/>
    <mergeCell ref="V43:X43"/>
    <mergeCell ref="M37:Q37"/>
    <mergeCell ref="R37:S39"/>
    <mergeCell ref="T37:U39"/>
    <mergeCell ref="V37:X39"/>
    <mergeCell ref="G38:I38"/>
    <mergeCell ref="J38:L38"/>
    <mergeCell ref="M38:Q38"/>
    <mergeCell ref="G39:I39"/>
    <mergeCell ref="J39:L39"/>
    <mergeCell ref="M39:Q39"/>
    <mergeCell ref="M30:Q30"/>
    <mergeCell ref="R30:S32"/>
    <mergeCell ref="T30:U32"/>
    <mergeCell ref="V30:X32"/>
    <mergeCell ref="M31:Q31"/>
    <mergeCell ref="G32:I32"/>
    <mergeCell ref="J32:L32"/>
    <mergeCell ref="M32:Q32"/>
    <mergeCell ref="G34:Y34"/>
    <mergeCell ref="J16:L16"/>
    <mergeCell ref="M16:Q16"/>
    <mergeCell ref="G13:I13"/>
    <mergeCell ref="J13:L13"/>
    <mergeCell ref="M13:Q13"/>
    <mergeCell ref="G14:I14"/>
    <mergeCell ref="J14:L14"/>
    <mergeCell ref="M14:Q14"/>
    <mergeCell ref="G25:I25"/>
    <mergeCell ref="J25:L25"/>
    <mergeCell ref="M25:Q25"/>
    <mergeCell ref="M24:Q24"/>
    <mergeCell ref="M22:Q22"/>
    <mergeCell ref="G23:I23"/>
    <mergeCell ref="J23:L23"/>
    <mergeCell ref="M23:Q23"/>
    <mergeCell ref="G20:Y20"/>
    <mergeCell ref="G17:I17"/>
    <mergeCell ref="J17:L17"/>
    <mergeCell ref="G11:I11"/>
    <mergeCell ref="J11:L11"/>
    <mergeCell ref="G9:Y9"/>
    <mergeCell ref="M17:Q17"/>
    <mergeCell ref="G18:I18"/>
    <mergeCell ref="J18:L18"/>
    <mergeCell ref="M18:Q18"/>
    <mergeCell ref="M11:Q11"/>
    <mergeCell ref="R11:S11"/>
    <mergeCell ref="T11:U11"/>
    <mergeCell ref="V11:X11"/>
    <mergeCell ref="G12:I12"/>
    <mergeCell ref="J12:L12"/>
    <mergeCell ref="M12:Q12"/>
    <mergeCell ref="R12:S18"/>
    <mergeCell ref="T12:U18"/>
    <mergeCell ref="V12:X18"/>
    <mergeCell ref="G15:I15"/>
    <mergeCell ref="J15:L15"/>
    <mergeCell ref="M15:Q15"/>
    <mergeCell ref="G16:I16"/>
    <mergeCell ref="G37:I37"/>
    <mergeCell ref="J37:L37"/>
    <mergeCell ref="V36:X36"/>
    <mergeCell ref="G31:I31"/>
    <mergeCell ref="J31:L31"/>
    <mergeCell ref="G24:I24"/>
    <mergeCell ref="J24:L24"/>
    <mergeCell ref="G22:I22"/>
    <mergeCell ref="J22:L22"/>
    <mergeCell ref="G27:Y27"/>
    <mergeCell ref="G29:I29"/>
    <mergeCell ref="J29:L29"/>
    <mergeCell ref="R22:S22"/>
    <mergeCell ref="T22:U22"/>
    <mergeCell ref="V22:X22"/>
    <mergeCell ref="R23:S25"/>
    <mergeCell ref="T23:U25"/>
    <mergeCell ref="V23:X25"/>
    <mergeCell ref="M29:Q29"/>
    <mergeCell ref="R29:S29"/>
    <mergeCell ref="T29:U29"/>
    <mergeCell ref="V29:X29"/>
    <mergeCell ref="G30:I30"/>
    <mergeCell ref="J30:L30"/>
    <mergeCell ref="B1:D1"/>
    <mergeCell ref="F1:R1"/>
    <mergeCell ref="T1:X1"/>
    <mergeCell ref="G4:Y4"/>
    <mergeCell ref="G6:Y6"/>
    <mergeCell ref="B6:E6"/>
    <mergeCell ref="B8:E8"/>
    <mergeCell ref="G8:Y8"/>
    <mergeCell ref="B2:X2"/>
    <mergeCell ref="B4:E4"/>
  </mergeCells>
  <hyperlinks>
    <hyperlink ref="A12:E17" location="'التسويات الجردية'!A1" display="التسويات الجردية" xr:uid="{00000000-0004-0000-0600-000000000000}"/>
    <hyperlink ref="S2:W3" location="'القوائم المالية'!A1" display="القوائم المالية" xr:uid="{00000000-0004-0000-0600-000001000000}"/>
    <hyperlink ref="M2:Q3" location="'الدورة المحاسبية'!A1" display="الدورة المحاسبية" xr:uid="{00000000-0004-0000-0600-000002000000}"/>
    <hyperlink ref="A2:E3" location="'الإطار النظري'!A1" display="الإطار النظري للمحاسبة" xr:uid="{00000000-0004-0000-0600-000003000000}"/>
    <hyperlink ref="G2:K3" location="'تسجيل العمليات'!A1" display="تسجيل العمليات المالية" xr:uid="{00000000-0004-0000-0600-000004000000}"/>
    <hyperlink ref="B2:X2" location="الفهرس!A1" display="الرواتب والاجور" xr:uid="{00000000-0004-0000-0600-000005000000}"/>
    <hyperlink ref="Y2" location="الفهرس!A1" display="عودة" xr:uid="{00000000-0004-0000-0600-000006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الفهرس</vt:lpstr>
      <vt:lpstr>الإطار النظري</vt:lpstr>
      <vt:lpstr>تسجيل العمليات</vt:lpstr>
      <vt:lpstr>الدورة المحاسبية</vt:lpstr>
      <vt:lpstr>القوائم المالية</vt:lpstr>
      <vt:lpstr>التسويات الجردية</vt:lpstr>
      <vt:lpstr>الرواتب والاجور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2019-07-27T09:02:12Z</dcterms:modified>
</cp:coreProperties>
</file>