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tthew\Documents\FM\FM21\"/>
    </mc:Choice>
  </mc:AlternateContent>
  <xr:revisionPtr revIDLastSave="0" documentId="8_{C9DB9FD7-AB73-489F-B6FA-7225CC409B26}" xr6:coauthVersionLast="45" xr6:coauthVersionMax="45" xr10:uidLastSave="{00000000-0000-0000-0000-000000000000}"/>
  <bookViews>
    <workbookView xWindow="-120" yWindow="-120" windowWidth="29040" windowHeight="15840" tabRatio="770" activeTab="2" xr2:uid="{00000000-000D-0000-FFFF-FFFF00000000}"/>
  </bookViews>
  <sheets>
    <sheet name="Team Stats" sheetId="18" r:id="rId1"/>
    <sheet name="Starting Eleven" sheetId="23" r:id="rId2"/>
    <sheet name="Goalkeepers" sheetId="1" r:id="rId3"/>
    <sheet name="CD" sheetId="2" r:id="rId4"/>
    <sheet name="Left WB" sheetId="12" r:id="rId5"/>
    <sheet name="Right WB" sheetId="20" r:id="rId6"/>
    <sheet name="DM" sheetId="22" r:id="rId7"/>
    <sheet name="CM" sheetId="6" r:id="rId8"/>
    <sheet name="Left W" sheetId="8" r:id="rId9"/>
    <sheet name="Right W" sheetId="21" r:id="rId10"/>
    <sheet name="F" sheetId="10" r:id="rId11"/>
  </sheets>
  <externalReferences>
    <externalReference r:id="rId12"/>
  </externalReferences>
  <calcPr calcId="191029"/>
</workbook>
</file>

<file path=xl/calcChain.xml><?xml version="1.0" encoding="utf-8"?>
<calcChain xmlns="http://schemas.openxmlformats.org/spreadsheetml/2006/main">
  <c r="F34" i="2" l="1"/>
  <c r="E34" i="2"/>
  <c r="D34" i="2"/>
  <c r="F33" i="2"/>
  <c r="E33" i="2"/>
  <c r="D33" i="2"/>
  <c r="F32" i="2"/>
  <c r="E32" i="2"/>
  <c r="D32" i="2"/>
  <c r="F31" i="2"/>
  <c r="E31" i="2"/>
  <c r="D31" i="2"/>
  <c r="F30" i="2"/>
  <c r="E30" i="2"/>
  <c r="D30" i="2"/>
  <c r="F29" i="2"/>
  <c r="E29" i="2"/>
  <c r="D29" i="2"/>
  <c r="F28" i="2"/>
  <c r="E28" i="2"/>
  <c r="D28" i="2"/>
  <c r="F27" i="2"/>
  <c r="E27" i="2"/>
  <c r="D27" i="2"/>
  <c r="F26" i="2"/>
  <c r="E26" i="2"/>
  <c r="D26" i="2"/>
  <c r="F25" i="2"/>
  <c r="E25" i="2"/>
  <c r="D25" i="2"/>
  <c r="F24" i="2"/>
  <c r="E24" i="2"/>
  <c r="D24" i="2"/>
  <c r="F23" i="2"/>
  <c r="E23" i="2"/>
  <c r="D23" i="2"/>
  <c r="F22" i="2"/>
  <c r="E22" i="2"/>
  <c r="D22" i="2"/>
  <c r="F21" i="2"/>
  <c r="E21" i="2"/>
  <c r="D21" i="2"/>
  <c r="B40" i="10" l="1"/>
  <c r="B40" i="21"/>
  <c r="B41" i="21"/>
  <c r="B42" i="21"/>
  <c r="B43" i="21"/>
  <c r="B44" i="21"/>
  <c r="B45" i="21"/>
  <c r="B46" i="21"/>
  <c r="B47" i="21"/>
  <c r="B48" i="21"/>
  <c r="B49" i="21"/>
  <c r="B50" i="21"/>
  <c r="B51" i="21"/>
  <c r="B52" i="21"/>
  <c r="B53" i="21"/>
  <c r="B54" i="21"/>
  <c r="B55" i="21"/>
  <c r="B56" i="21"/>
  <c r="B57" i="21"/>
  <c r="B58" i="21"/>
  <c r="B59" i="21"/>
  <c r="B60" i="21"/>
  <c r="B61" i="21"/>
  <c r="B62" i="21"/>
  <c r="B63" i="21"/>
  <c r="B64" i="21"/>
  <c r="B65" i="21"/>
  <c r="B66" i="21"/>
  <c r="B67" i="21"/>
  <c r="B68" i="21"/>
  <c r="B69" i="21"/>
  <c r="B70" i="21"/>
  <c r="B71" i="21"/>
  <c r="B72" i="21"/>
  <c r="B73" i="21"/>
  <c r="B74" i="21"/>
  <c r="B75" i="21"/>
  <c r="B40" i="8"/>
  <c r="B41" i="8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42" i="6"/>
  <c r="B35" i="20"/>
  <c r="B43" i="20"/>
  <c r="B44" i="20"/>
  <c r="B45" i="20"/>
  <c r="B46" i="20"/>
  <c r="B47" i="20"/>
  <c r="B48" i="20"/>
  <c r="B49" i="20"/>
  <c r="B50" i="20"/>
  <c r="B51" i="20"/>
  <c r="B52" i="20"/>
  <c r="B53" i="20"/>
  <c r="B54" i="20"/>
  <c r="B55" i="20"/>
  <c r="B56" i="20"/>
  <c r="B57" i="20"/>
  <c r="B58" i="20"/>
  <c r="B59" i="20"/>
  <c r="B60" i="20"/>
  <c r="B61" i="20"/>
  <c r="B62" i="20"/>
  <c r="B63" i="20"/>
  <c r="B64" i="20"/>
  <c r="B65" i="20"/>
  <c r="B66" i="20"/>
  <c r="B67" i="20"/>
  <c r="B68" i="20"/>
  <c r="B69" i="20"/>
  <c r="B70" i="20"/>
  <c r="B71" i="20"/>
  <c r="B72" i="20"/>
  <c r="B73" i="20"/>
  <c r="B74" i="20"/>
  <c r="B75" i="20"/>
  <c r="B76" i="20"/>
  <c r="B77" i="20"/>
  <c r="B78" i="20"/>
  <c r="H40" i="20"/>
  <c r="H39" i="20"/>
  <c r="H38" i="20"/>
  <c r="H37" i="20"/>
  <c r="H36" i="20"/>
  <c r="H35" i="20"/>
  <c r="H34" i="20"/>
  <c r="H33" i="20"/>
  <c r="H32" i="20"/>
  <c r="H31" i="20"/>
  <c r="H30" i="20"/>
  <c r="H29" i="20"/>
  <c r="H28" i="20"/>
  <c r="H27" i="20"/>
  <c r="H24" i="20"/>
  <c r="H23" i="20"/>
  <c r="H22" i="20"/>
  <c r="H21" i="20"/>
  <c r="H20" i="20"/>
  <c r="H19" i="20"/>
  <c r="H18" i="20"/>
  <c r="H17" i="20"/>
  <c r="H16" i="20"/>
  <c r="H15" i="20"/>
  <c r="H14" i="20"/>
  <c r="H13" i="20"/>
  <c r="H12" i="20"/>
  <c r="H11" i="20"/>
  <c r="H10" i="20"/>
  <c r="H25" i="20" s="1"/>
  <c r="G40" i="20"/>
  <c r="G39" i="20"/>
  <c r="G38" i="20"/>
  <c r="G37" i="20"/>
  <c r="G36" i="20"/>
  <c r="G35" i="20"/>
  <c r="G34" i="20"/>
  <c r="G33" i="20"/>
  <c r="G32" i="20"/>
  <c r="G31" i="20"/>
  <c r="G30" i="20"/>
  <c r="G29" i="20"/>
  <c r="G28" i="20"/>
  <c r="G27" i="20"/>
  <c r="G24" i="20"/>
  <c r="G23" i="20"/>
  <c r="G22" i="20"/>
  <c r="G21" i="20"/>
  <c r="G20" i="20"/>
  <c r="G19" i="20"/>
  <c r="G18" i="20"/>
  <c r="G17" i="20"/>
  <c r="G16" i="20"/>
  <c r="G15" i="20"/>
  <c r="G14" i="20"/>
  <c r="G13" i="20"/>
  <c r="G12" i="20"/>
  <c r="G25" i="20" s="1"/>
  <c r="G11" i="20"/>
  <c r="G10" i="20"/>
  <c r="F40" i="20"/>
  <c r="F39" i="20"/>
  <c r="F38" i="20"/>
  <c r="F37" i="20"/>
  <c r="F36" i="20"/>
  <c r="F35" i="20"/>
  <c r="F34" i="20"/>
  <c r="F33" i="20"/>
  <c r="F32" i="20"/>
  <c r="F31" i="20"/>
  <c r="F30" i="20"/>
  <c r="F29" i="20"/>
  <c r="F28" i="20"/>
  <c r="F27" i="20"/>
  <c r="F24" i="20"/>
  <c r="F23" i="20"/>
  <c r="F22" i="20"/>
  <c r="F21" i="20"/>
  <c r="F20" i="20"/>
  <c r="F19" i="20"/>
  <c r="F18" i="20"/>
  <c r="F17" i="20"/>
  <c r="F16" i="20"/>
  <c r="F15" i="20"/>
  <c r="F14" i="20"/>
  <c r="F13" i="20"/>
  <c r="F12" i="20"/>
  <c r="F11" i="20"/>
  <c r="F10" i="20"/>
  <c r="F25" i="20" s="1"/>
  <c r="E40" i="20"/>
  <c r="E39" i="20"/>
  <c r="E38" i="20"/>
  <c r="E37" i="20"/>
  <c r="E36" i="20"/>
  <c r="E35" i="20"/>
  <c r="E34" i="20"/>
  <c r="E33" i="20"/>
  <c r="E32" i="20"/>
  <c r="E31" i="20"/>
  <c r="E30" i="20"/>
  <c r="E29" i="20"/>
  <c r="E28" i="20"/>
  <c r="E27" i="20"/>
  <c r="E24" i="20"/>
  <c r="E23" i="20"/>
  <c r="E22" i="20"/>
  <c r="E21" i="20"/>
  <c r="E20" i="20"/>
  <c r="E19" i="20"/>
  <c r="E18" i="20"/>
  <c r="E17" i="20"/>
  <c r="E16" i="20"/>
  <c r="E15" i="20"/>
  <c r="E14" i="20"/>
  <c r="E13" i="20"/>
  <c r="E12" i="20"/>
  <c r="E11" i="20"/>
  <c r="E10" i="20"/>
  <c r="E25" i="20" s="1"/>
  <c r="D40" i="20"/>
  <c r="B40" i="20" s="1"/>
  <c r="D39" i="20"/>
  <c r="B39" i="20" s="1"/>
  <c r="D38" i="20"/>
  <c r="B38" i="20" s="1"/>
  <c r="D37" i="20"/>
  <c r="B37" i="20" s="1"/>
  <c r="D36" i="20"/>
  <c r="B36" i="20" s="1"/>
  <c r="D35" i="20"/>
  <c r="D34" i="20"/>
  <c r="B34" i="20" s="1"/>
  <c r="D33" i="20"/>
  <c r="B33" i="20" s="1"/>
  <c r="D32" i="20"/>
  <c r="B32" i="20" s="1"/>
  <c r="D31" i="20"/>
  <c r="B31" i="20" s="1"/>
  <c r="D30" i="20"/>
  <c r="D29" i="20"/>
  <c r="B29" i="20" s="1"/>
  <c r="D28" i="20"/>
  <c r="B28" i="20" s="1"/>
  <c r="D27" i="20"/>
  <c r="B27" i="20" s="1"/>
  <c r="D24" i="20"/>
  <c r="D23" i="20"/>
  <c r="D22" i="20"/>
  <c r="D21" i="20"/>
  <c r="D20" i="20"/>
  <c r="D19" i="20"/>
  <c r="D18" i="20"/>
  <c r="D17" i="20"/>
  <c r="D16" i="20"/>
  <c r="D15" i="20"/>
  <c r="D14" i="20"/>
  <c r="D13" i="20"/>
  <c r="D12" i="20"/>
  <c r="D11" i="20"/>
  <c r="D10" i="20"/>
  <c r="D25" i="20" s="1"/>
  <c r="B40" i="2"/>
  <c r="B31" i="2"/>
  <c r="B21" i="2"/>
  <c r="B37" i="2"/>
  <c r="B43" i="12"/>
  <c r="B44" i="12"/>
  <c r="B45" i="12"/>
  <c r="B46" i="12"/>
  <c r="B47" i="12"/>
  <c r="B48" i="12"/>
  <c r="B49" i="12"/>
  <c r="B50" i="12"/>
  <c r="B51" i="12"/>
  <c r="B52" i="12"/>
  <c r="B53" i="12"/>
  <c r="B54" i="12"/>
  <c r="B55" i="12"/>
  <c r="B56" i="12"/>
  <c r="B57" i="12"/>
  <c r="B58" i="12"/>
  <c r="B59" i="12"/>
  <c r="B60" i="12"/>
  <c r="B61" i="12"/>
  <c r="B62" i="12"/>
  <c r="B63" i="12"/>
  <c r="B64" i="12"/>
  <c r="B65" i="12"/>
  <c r="B66" i="12"/>
  <c r="B67" i="12"/>
  <c r="B68" i="12"/>
  <c r="B69" i="12"/>
  <c r="B70" i="12"/>
  <c r="B71" i="12"/>
  <c r="B72" i="12"/>
  <c r="B73" i="12"/>
  <c r="B74" i="12"/>
  <c r="B75" i="12"/>
  <c r="B76" i="12"/>
  <c r="B77" i="12"/>
  <c r="B78" i="12"/>
  <c r="B30" i="20" l="1"/>
  <c r="B10" i="20"/>
  <c r="D19" i="8"/>
  <c r="B19" i="8" s="1"/>
  <c r="D18" i="8"/>
  <c r="B18" i="8" s="1"/>
  <c r="D17" i="8"/>
  <c r="B17" i="8" s="1"/>
  <c r="D15" i="8"/>
  <c r="B15" i="8" s="1"/>
  <c r="D14" i="8"/>
  <c r="B14" i="8" s="1"/>
  <c r="F21" i="21"/>
  <c r="F20" i="21"/>
  <c r="F19" i="21"/>
  <c r="F18" i="21"/>
  <c r="F17" i="21"/>
  <c r="F16" i="21"/>
  <c r="F15" i="21"/>
  <c r="F14" i="21"/>
  <c r="F13" i="21"/>
  <c r="F12" i="21"/>
  <c r="F11" i="21"/>
  <c r="F10" i="21"/>
  <c r="E21" i="21"/>
  <c r="E20" i="21"/>
  <c r="E19" i="21"/>
  <c r="E18" i="21"/>
  <c r="E17" i="21"/>
  <c r="E16" i="21"/>
  <c r="E15" i="21"/>
  <c r="E14" i="21"/>
  <c r="E13" i="21"/>
  <c r="E12" i="21"/>
  <c r="E11" i="21"/>
  <c r="E10" i="21"/>
  <c r="G21" i="10"/>
  <c r="G20" i="10"/>
  <c r="G19" i="10"/>
  <c r="G18" i="10"/>
  <c r="G17" i="10"/>
  <c r="G16" i="10"/>
  <c r="G15" i="10"/>
  <c r="G14" i="10"/>
  <c r="G13" i="10"/>
  <c r="G12" i="10"/>
  <c r="G11" i="10"/>
  <c r="G10" i="10"/>
  <c r="F21" i="10"/>
  <c r="F20" i="10"/>
  <c r="F19" i="10"/>
  <c r="F18" i="10"/>
  <c r="F17" i="10"/>
  <c r="F16" i="10"/>
  <c r="F15" i="10"/>
  <c r="F14" i="10"/>
  <c r="F13" i="10"/>
  <c r="F12" i="10"/>
  <c r="F11" i="10"/>
  <c r="F10" i="10"/>
  <c r="E21" i="10"/>
  <c r="E20" i="10"/>
  <c r="E19" i="10"/>
  <c r="E18" i="10"/>
  <c r="E17" i="10"/>
  <c r="E16" i="10"/>
  <c r="E15" i="10"/>
  <c r="E14" i="10"/>
  <c r="E13" i="10"/>
  <c r="E12" i="10"/>
  <c r="E11" i="10"/>
  <c r="E10" i="10"/>
  <c r="D19" i="10"/>
  <c r="D18" i="10"/>
  <c r="D12" i="10"/>
  <c r="F37" i="21" l="1"/>
  <c r="F36" i="21"/>
  <c r="F35" i="21"/>
  <c r="F34" i="21"/>
  <c r="F33" i="21"/>
  <c r="F32" i="21"/>
  <c r="F31" i="21"/>
  <c r="F30" i="21"/>
  <c r="F29" i="21"/>
  <c r="F28" i="21"/>
  <c r="F27" i="21"/>
  <c r="F26" i="21"/>
  <c r="F25" i="21"/>
  <c r="F24" i="21"/>
  <c r="F7" i="21"/>
  <c r="F6" i="21"/>
  <c r="F5" i="21"/>
  <c r="F4" i="21"/>
  <c r="G37" i="8"/>
  <c r="F37" i="8"/>
  <c r="G36" i="8"/>
  <c r="F36" i="8"/>
  <c r="G35" i="8"/>
  <c r="F35" i="8"/>
  <c r="G34" i="8"/>
  <c r="F34" i="8"/>
  <c r="G33" i="8"/>
  <c r="F33" i="8"/>
  <c r="G32" i="8"/>
  <c r="F32" i="8"/>
  <c r="G31" i="8"/>
  <c r="F31" i="8"/>
  <c r="G30" i="8"/>
  <c r="F30" i="8"/>
  <c r="G29" i="8"/>
  <c r="F29" i="8"/>
  <c r="G28" i="8"/>
  <c r="F28" i="8"/>
  <c r="G27" i="8"/>
  <c r="F27" i="8"/>
  <c r="G26" i="8"/>
  <c r="F26" i="8"/>
  <c r="G25" i="8"/>
  <c r="F25" i="8"/>
  <c r="G24" i="8"/>
  <c r="F24" i="8"/>
  <c r="G21" i="8"/>
  <c r="F21" i="8"/>
  <c r="G20" i="8"/>
  <c r="F20" i="8"/>
  <c r="G19" i="8"/>
  <c r="F19" i="8"/>
  <c r="G18" i="8"/>
  <c r="F18" i="8"/>
  <c r="G17" i="8"/>
  <c r="F17" i="8"/>
  <c r="G16" i="8"/>
  <c r="F16" i="8"/>
  <c r="G15" i="8"/>
  <c r="F15" i="8"/>
  <c r="G14" i="8"/>
  <c r="F14" i="8"/>
  <c r="G13" i="8"/>
  <c r="F13" i="8"/>
  <c r="G12" i="8"/>
  <c r="F12" i="8"/>
  <c r="G11" i="8"/>
  <c r="F11" i="8"/>
  <c r="G10" i="8"/>
  <c r="G22" i="8" s="1"/>
  <c r="F10" i="8"/>
  <c r="F22" i="8" s="1"/>
  <c r="G7" i="8"/>
  <c r="F7" i="8"/>
  <c r="G6" i="8"/>
  <c r="F6" i="8"/>
  <c r="G5" i="8"/>
  <c r="F5" i="8"/>
  <c r="G4" i="8"/>
  <c r="F4" i="8"/>
  <c r="J39" i="6"/>
  <c r="I39" i="6"/>
  <c r="H39" i="6"/>
  <c r="J38" i="6"/>
  <c r="I38" i="6"/>
  <c r="H38" i="6"/>
  <c r="J37" i="6"/>
  <c r="I37" i="6"/>
  <c r="H37" i="6"/>
  <c r="J36" i="6"/>
  <c r="I36" i="6"/>
  <c r="H36" i="6"/>
  <c r="J35" i="6"/>
  <c r="I35" i="6"/>
  <c r="H35" i="6"/>
  <c r="J34" i="6"/>
  <c r="I34" i="6"/>
  <c r="H34" i="6"/>
  <c r="J33" i="6"/>
  <c r="I33" i="6"/>
  <c r="H33" i="6"/>
  <c r="J32" i="6"/>
  <c r="I32" i="6"/>
  <c r="H32" i="6"/>
  <c r="J31" i="6"/>
  <c r="I31" i="6"/>
  <c r="H31" i="6"/>
  <c r="J30" i="6"/>
  <c r="I30" i="6"/>
  <c r="H30" i="6"/>
  <c r="J29" i="6"/>
  <c r="I29" i="6"/>
  <c r="H29" i="6"/>
  <c r="J28" i="6"/>
  <c r="I28" i="6"/>
  <c r="H28" i="6"/>
  <c r="J27" i="6"/>
  <c r="I27" i="6"/>
  <c r="H27" i="6"/>
  <c r="J26" i="6"/>
  <c r="I26" i="6"/>
  <c r="H26" i="6"/>
  <c r="J23" i="6"/>
  <c r="I23" i="6"/>
  <c r="H23" i="6"/>
  <c r="J22" i="6"/>
  <c r="I22" i="6"/>
  <c r="H22" i="6"/>
  <c r="J21" i="6"/>
  <c r="I21" i="6"/>
  <c r="H21" i="6"/>
  <c r="J20" i="6"/>
  <c r="I20" i="6"/>
  <c r="H20" i="6"/>
  <c r="J19" i="6"/>
  <c r="I19" i="6"/>
  <c r="H19" i="6"/>
  <c r="J18" i="6"/>
  <c r="I18" i="6"/>
  <c r="H18" i="6"/>
  <c r="J17" i="6"/>
  <c r="I17" i="6"/>
  <c r="H17" i="6"/>
  <c r="J16" i="6"/>
  <c r="I16" i="6"/>
  <c r="H16" i="6"/>
  <c r="J15" i="6"/>
  <c r="I15" i="6"/>
  <c r="H15" i="6"/>
  <c r="J14" i="6"/>
  <c r="I14" i="6"/>
  <c r="H14" i="6"/>
  <c r="J13" i="6"/>
  <c r="I13" i="6"/>
  <c r="H13" i="6"/>
  <c r="J12" i="6"/>
  <c r="I12" i="6"/>
  <c r="H12" i="6"/>
  <c r="J11" i="6"/>
  <c r="I11" i="6"/>
  <c r="H11" i="6"/>
  <c r="J10" i="6"/>
  <c r="I10" i="6"/>
  <c r="I24" i="6" s="1"/>
  <c r="H10" i="6"/>
  <c r="J7" i="6"/>
  <c r="I7" i="6"/>
  <c r="H7" i="6"/>
  <c r="J6" i="6"/>
  <c r="I6" i="6"/>
  <c r="H6" i="6"/>
  <c r="J5" i="6"/>
  <c r="I5" i="6"/>
  <c r="H5" i="6"/>
  <c r="J4" i="6"/>
  <c r="I4" i="6"/>
  <c r="H4" i="6"/>
  <c r="H7" i="20"/>
  <c r="H6" i="20"/>
  <c r="H5" i="20"/>
  <c r="H4" i="20"/>
  <c r="F4" i="20"/>
  <c r="G4" i="20"/>
  <c r="F5" i="20"/>
  <c r="G5" i="20"/>
  <c r="F6" i="20"/>
  <c r="G6" i="20"/>
  <c r="F7" i="20"/>
  <c r="G7" i="20"/>
  <c r="E4" i="20"/>
  <c r="E5" i="20"/>
  <c r="E6" i="20"/>
  <c r="E7" i="20"/>
  <c r="F40" i="12"/>
  <c r="F39" i="12"/>
  <c r="F38" i="12"/>
  <c r="F37" i="12"/>
  <c r="F36" i="12"/>
  <c r="F35" i="12"/>
  <c r="F34" i="12"/>
  <c r="F33" i="12"/>
  <c r="F32" i="12"/>
  <c r="F31" i="12"/>
  <c r="F30" i="12"/>
  <c r="F29" i="12"/>
  <c r="F28" i="12"/>
  <c r="F27" i="12"/>
  <c r="F24" i="12"/>
  <c r="F23" i="12"/>
  <c r="F22" i="12"/>
  <c r="F21" i="12"/>
  <c r="F20" i="12"/>
  <c r="F19" i="12"/>
  <c r="F18" i="12"/>
  <c r="F17" i="12"/>
  <c r="F16" i="12"/>
  <c r="F15" i="12"/>
  <c r="F14" i="12"/>
  <c r="F13" i="12"/>
  <c r="F12" i="12"/>
  <c r="F11" i="12"/>
  <c r="F10" i="12"/>
  <c r="F25" i="12" s="1"/>
  <c r="F7" i="12"/>
  <c r="F6" i="12"/>
  <c r="F5" i="12"/>
  <c r="F4" i="12"/>
  <c r="D4" i="2"/>
  <c r="E4" i="2"/>
  <c r="D5" i="2"/>
  <c r="E5" i="2"/>
  <c r="F5" i="2"/>
  <c r="D6" i="2"/>
  <c r="E6" i="2"/>
  <c r="F6" i="2"/>
  <c r="D7" i="2"/>
  <c r="E7" i="2"/>
  <c r="D10" i="2"/>
  <c r="D19" i="2" s="1"/>
  <c r="E10" i="2"/>
  <c r="D11" i="2"/>
  <c r="E11" i="2"/>
  <c r="D12" i="2"/>
  <c r="E12" i="2"/>
  <c r="D13" i="2"/>
  <c r="E13" i="2"/>
  <c r="D14" i="2"/>
  <c r="E14" i="2"/>
  <c r="D15" i="2"/>
  <c r="E15" i="2"/>
  <c r="D16" i="2"/>
  <c r="E16" i="2"/>
  <c r="D17" i="2"/>
  <c r="E17" i="2"/>
  <c r="D18" i="2"/>
  <c r="E18" i="2"/>
  <c r="F22" i="1"/>
  <c r="F21" i="1"/>
  <c r="F20" i="1"/>
  <c r="F19" i="1"/>
  <c r="F18" i="1"/>
  <c r="F17" i="1"/>
  <c r="F16" i="1"/>
  <c r="F13" i="1"/>
  <c r="F12" i="1"/>
  <c r="F11" i="1"/>
  <c r="F10" i="1"/>
  <c r="F7" i="1"/>
  <c r="F6" i="1"/>
  <c r="F5" i="1"/>
  <c r="F4" i="1"/>
  <c r="E19" i="2" l="1"/>
  <c r="F22" i="21"/>
  <c r="J24" i="6"/>
  <c r="H24" i="6"/>
  <c r="F14" i="1"/>
  <c r="D21" i="10" l="1"/>
  <c r="D20" i="10"/>
  <c r="D17" i="10"/>
  <c r="D16" i="10"/>
  <c r="D15" i="10"/>
  <c r="D14" i="10"/>
  <c r="D13" i="10"/>
  <c r="D11" i="10"/>
  <c r="D10" i="10"/>
  <c r="E37" i="21"/>
  <c r="D37" i="21"/>
  <c r="B37" i="21" s="1"/>
  <c r="E36" i="21"/>
  <c r="D36" i="21"/>
  <c r="B36" i="21" s="1"/>
  <c r="E35" i="21"/>
  <c r="D35" i="21"/>
  <c r="B35" i="21" s="1"/>
  <c r="E34" i="21"/>
  <c r="D34" i="21"/>
  <c r="B34" i="21" s="1"/>
  <c r="E33" i="21"/>
  <c r="D33" i="21"/>
  <c r="B33" i="21" s="1"/>
  <c r="E32" i="21"/>
  <c r="D32" i="21"/>
  <c r="B32" i="21" s="1"/>
  <c r="E31" i="21"/>
  <c r="D31" i="21"/>
  <c r="B31" i="21" s="1"/>
  <c r="E30" i="21"/>
  <c r="D30" i="21"/>
  <c r="B30" i="21" s="1"/>
  <c r="E29" i="21"/>
  <c r="D29" i="21"/>
  <c r="B29" i="21" s="1"/>
  <c r="E28" i="21"/>
  <c r="D28" i="21"/>
  <c r="B28" i="21" s="1"/>
  <c r="E27" i="21"/>
  <c r="D27" i="21"/>
  <c r="B27" i="21" s="1"/>
  <c r="E26" i="21"/>
  <c r="D26" i="21"/>
  <c r="B26" i="21" s="1"/>
  <c r="E25" i="21"/>
  <c r="D25" i="21"/>
  <c r="B25" i="21" s="1"/>
  <c r="E24" i="21"/>
  <c r="D24" i="21"/>
  <c r="B24" i="21" s="1"/>
  <c r="D21" i="21"/>
  <c r="B21" i="21" s="1"/>
  <c r="D20" i="21"/>
  <c r="B20" i="21" s="1"/>
  <c r="D19" i="21"/>
  <c r="B19" i="21" s="1"/>
  <c r="D18" i="21"/>
  <c r="B18" i="21" s="1"/>
  <c r="D17" i="21"/>
  <c r="B17" i="21" s="1"/>
  <c r="D16" i="21"/>
  <c r="B16" i="21" s="1"/>
  <c r="D15" i="21"/>
  <c r="B15" i="21" s="1"/>
  <c r="D14" i="21"/>
  <c r="B14" i="21" s="1"/>
  <c r="D13" i="21"/>
  <c r="B13" i="21" s="1"/>
  <c r="D12" i="21"/>
  <c r="B12" i="21" s="1"/>
  <c r="D11" i="21"/>
  <c r="B11" i="21" s="1"/>
  <c r="D10" i="21"/>
  <c r="E7" i="21"/>
  <c r="D7" i="21"/>
  <c r="B7" i="21" s="1"/>
  <c r="E6" i="21"/>
  <c r="D6" i="21"/>
  <c r="E5" i="21"/>
  <c r="D5" i="21"/>
  <c r="B5" i="21" s="1"/>
  <c r="E4" i="21"/>
  <c r="D4" i="21"/>
  <c r="B2" i="21"/>
  <c r="D24" i="8"/>
  <c r="B24" i="8" s="1"/>
  <c r="E21" i="8"/>
  <c r="E20" i="8"/>
  <c r="E19" i="8"/>
  <c r="E18" i="8"/>
  <c r="E17" i="8"/>
  <c r="E16" i="8"/>
  <c r="E15" i="8"/>
  <c r="E14" i="8"/>
  <c r="E13" i="8"/>
  <c r="E12" i="8"/>
  <c r="E11" i="8"/>
  <c r="E10" i="8"/>
  <c r="D21" i="8"/>
  <c r="B21" i="8" s="1"/>
  <c r="D20" i="8"/>
  <c r="B20" i="8" s="1"/>
  <c r="D16" i="8"/>
  <c r="B16" i="8" s="1"/>
  <c r="D13" i="8"/>
  <c r="B13" i="8" s="1"/>
  <c r="D12" i="8"/>
  <c r="B12" i="8" s="1"/>
  <c r="D11" i="8"/>
  <c r="B11" i="8" s="1"/>
  <c r="D10" i="8"/>
  <c r="B10" i="8" s="1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F23" i="6"/>
  <c r="F22" i="6"/>
  <c r="F21" i="6"/>
  <c r="F20" i="6"/>
  <c r="F19" i="6"/>
  <c r="F18" i="6"/>
  <c r="F17" i="6"/>
  <c r="F16" i="6"/>
  <c r="F15" i="6"/>
  <c r="F14" i="6"/>
  <c r="F13" i="6"/>
  <c r="F12" i="6"/>
  <c r="F11" i="6"/>
  <c r="F10" i="6"/>
  <c r="E23" i="6"/>
  <c r="E22" i="6"/>
  <c r="E21" i="6"/>
  <c r="E20" i="6"/>
  <c r="E19" i="6"/>
  <c r="E18" i="6"/>
  <c r="E17" i="6"/>
  <c r="E16" i="6"/>
  <c r="E15" i="6"/>
  <c r="E14" i="6"/>
  <c r="E13" i="6"/>
  <c r="E12" i="6"/>
  <c r="E11" i="6"/>
  <c r="E10" i="6"/>
  <c r="D23" i="6"/>
  <c r="D22" i="6"/>
  <c r="D21" i="6"/>
  <c r="D20" i="6"/>
  <c r="D19" i="6"/>
  <c r="D18" i="6"/>
  <c r="D17" i="6"/>
  <c r="D16" i="6"/>
  <c r="D15" i="6"/>
  <c r="D14" i="6"/>
  <c r="D13" i="6"/>
  <c r="D12" i="6"/>
  <c r="D11" i="6"/>
  <c r="D10" i="6"/>
  <c r="D10" i="22"/>
  <c r="D22" i="21" l="1"/>
  <c r="B10" i="21"/>
  <c r="E22" i="8"/>
  <c r="D22" i="8"/>
  <c r="E22" i="21"/>
  <c r="B4" i="21"/>
  <c r="B6" i="21"/>
  <c r="D13" i="22"/>
  <c r="D12" i="22"/>
  <c r="D11" i="22"/>
  <c r="E24" i="12"/>
  <c r="E23" i="12"/>
  <c r="E22" i="12"/>
  <c r="E21" i="12"/>
  <c r="E20" i="12"/>
  <c r="E19" i="12"/>
  <c r="E18" i="12"/>
  <c r="E17" i="12"/>
  <c r="E16" i="12"/>
  <c r="E15" i="12"/>
  <c r="E14" i="12"/>
  <c r="E13" i="12"/>
  <c r="E12" i="12"/>
  <c r="E11" i="12"/>
  <c r="E10" i="12"/>
  <c r="E22" i="1"/>
  <c r="E21" i="1"/>
  <c r="E20" i="1"/>
  <c r="E19" i="1"/>
  <c r="E18" i="1"/>
  <c r="E17" i="1"/>
  <c r="E16" i="1"/>
  <c r="D16" i="1"/>
  <c r="E13" i="1"/>
  <c r="E12" i="1"/>
  <c r="E11" i="1"/>
  <c r="E10" i="1"/>
  <c r="E40" i="12" l="1"/>
  <c r="E39" i="12"/>
  <c r="E38" i="12"/>
  <c r="E37" i="12"/>
  <c r="E36" i="12"/>
  <c r="E35" i="12"/>
  <c r="E34" i="12"/>
  <c r="E33" i="12"/>
  <c r="E32" i="12"/>
  <c r="E31" i="12"/>
  <c r="E30" i="12"/>
  <c r="E29" i="12"/>
  <c r="E28" i="12"/>
  <c r="E27" i="12"/>
  <c r="E25" i="12"/>
  <c r="E7" i="12"/>
  <c r="E6" i="12"/>
  <c r="E5" i="12"/>
  <c r="E4" i="12"/>
  <c r="B24" i="20"/>
  <c r="B18" i="20"/>
  <c r="B22" i="20"/>
  <c r="B17" i="20"/>
  <c r="B16" i="20"/>
  <c r="B20" i="20"/>
  <c r="B14" i="20"/>
  <c r="B13" i="20"/>
  <c r="B12" i="20"/>
  <c r="B11" i="20"/>
  <c r="D7" i="20"/>
  <c r="B7" i="20"/>
  <c r="D6" i="20"/>
  <c r="B6" i="20" s="1"/>
  <c r="D5" i="20"/>
  <c r="B5" i="20" s="1"/>
  <c r="D4" i="20"/>
  <c r="B4" i="20" s="1"/>
  <c r="B2" i="20"/>
  <c r="D10" i="12"/>
  <c r="D24" i="12"/>
  <c r="D23" i="12"/>
  <c r="D22" i="12"/>
  <c r="D21" i="12"/>
  <c r="D20" i="12"/>
  <c r="D19" i="12"/>
  <c r="D18" i="12"/>
  <c r="B18" i="12" s="1"/>
  <c r="D17" i="12"/>
  <c r="B17" i="12" s="1"/>
  <c r="D16" i="12"/>
  <c r="B16" i="12" s="1"/>
  <c r="D15" i="12"/>
  <c r="B15" i="12" s="1"/>
  <c r="D13" i="12"/>
  <c r="D12" i="12"/>
  <c r="D11" i="12"/>
  <c r="D14" i="12"/>
  <c r="B14" i="12" s="1"/>
  <c r="B12" i="22"/>
  <c r="B40" i="22"/>
  <c r="B41" i="22"/>
  <c r="B42" i="22"/>
  <c r="B43" i="22"/>
  <c r="B44" i="22"/>
  <c r="B45" i="22"/>
  <c r="B46" i="22"/>
  <c r="B47" i="22"/>
  <c r="B48" i="22"/>
  <c r="B49" i="22"/>
  <c r="B50" i="22"/>
  <c r="B51" i="22"/>
  <c r="B52" i="22"/>
  <c r="B53" i="22"/>
  <c r="B54" i="22"/>
  <c r="B55" i="22"/>
  <c r="B56" i="22"/>
  <c r="B57" i="22"/>
  <c r="B58" i="22"/>
  <c r="B59" i="22"/>
  <c r="B60" i="22"/>
  <c r="B61" i="22"/>
  <c r="B62" i="22"/>
  <c r="B63" i="22"/>
  <c r="B64" i="22"/>
  <c r="B65" i="22"/>
  <c r="B66" i="22"/>
  <c r="B67" i="22"/>
  <c r="B68" i="22"/>
  <c r="B69" i="22"/>
  <c r="B70" i="22"/>
  <c r="B71" i="22"/>
  <c r="B72" i="22"/>
  <c r="B73" i="22"/>
  <c r="B74" i="22"/>
  <c r="B75" i="22"/>
  <c r="D24" i="22"/>
  <c r="B24" i="22" s="1"/>
  <c r="E21" i="22"/>
  <c r="E20" i="22"/>
  <c r="E19" i="22"/>
  <c r="E18" i="22"/>
  <c r="E17" i="22"/>
  <c r="E16" i="22"/>
  <c r="E15" i="22"/>
  <c r="E14" i="22"/>
  <c r="E13" i="22"/>
  <c r="B13" i="22" s="1"/>
  <c r="E12" i="22"/>
  <c r="E11" i="22"/>
  <c r="B11" i="22" s="1"/>
  <c r="E10" i="22"/>
  <c r="B10" i="22" s="1"/>
  <c r="D17" i="22"/>
  <c r="B17" i="22" s="1"/>
  <c r="D21" i="22"/>
  <c r="B21" i="22" s="1"/>
  <c r="D19" i="22"/>
  <c r="B19" i="22" s="1"/>
  <c r="D20" i="22"/>
  <c r="B20" i="22" s="1"/>
  <c r="D18" i="22"/>
  <c r="B18" i="22" s="1"/>
  <c r="D16" i="22"/>
  <c r="B16" i="22" s="1"/>
  <c r="D15" i="22"/>
  <c r="B15" i="22" s="1"/>
  <c r="D14" i="22"/>
  <c r="B14" i="22" s="1"/>
  <c r="D25" i="22"/>
  <c r="B15" i="20" l="1"/>
  <c r="B21" i="20"/>
  <c r="B19" i="20"/>
  <c r="B23" i="20"/>
  <c r="E37" i="22" l="1"/>
  <c r="E36" i="22"/>
  <c r="E35" i="22"/>
  <c r="E34" i="22"/>
  <c r="E33" i="22"/>
  <c r="E32" i="22"/>
  <c r="E31" i="22"/>
  <c r="E30" i="22"/>
  <c r="E29" i="22"/>
  <c r="E28" i="22"/>
  <c r="E27" i="22"/>
  <c r="E26" i="22"/>
  <c r="E25" i="22"/>
  <c r="B25" i="22" s="1"/>
  <c r="E24" i="22"/>
  <c r="E7" i="22"/>
  <c r="E6" i="22"/>
  <c r="E5" i="22"/>
  <c r="E4" i="22"/>
  <c r="E14" i="1" l="1"/>
  <c r="J56" i="23" l="1"/>
  <c r="C56" i="23"/>
  <c r="J4" i="23"/>
  <c r="J5" i="23"/>
  <c r="J6" i="23"/>
  <c r="J7" i="23"/>
  <c r="J8" i="23"/>
  <c r="J9" i="23"/>
  <c r="J10" i="23"/>
  <c r="J11" i="23"/>
  <c r="J12" i="23"/>
  <c r="J13" i="23"/>
  <c r="J14" i="23"/>
  <c r="J15" i="23"/>
  <c r="J16" i="23"/>
  <c r="J17" i="23"/>
  <c r="J18" i="23"/>
  <c r="J19" i="23"/>
  <c r="J20" i="23"/>
  <c r="J21" i="23"/>
  <c r="J22" i="23"/>
  <c r="J23" i="23"/>
  <c r="J24" i="23"/>
  <c r="J25" i="23"/>
  <c r="J26" i="23"/>
  <c r="J27" i="23"/>
  <c r="J28" i="23"/>
  <c r="J29" i="23"/>
  <c r="J30" i="23"/>
  <c r="J31" i="23"/>
  <c r="J32" i="23"/>
  <c r="J33" i="23"/>
  <c r="J34" i="23"/>
  <c r="J35" i="23"/>
  <c r="J36" i="23"/>
  <c r="J37" i="23"/>
  <c r="J38" i="23"/>
  <c r="J3" i="23"/>
  <c r="H4" i="23"/>
  <c r="H5" i="23"/>
  <c r="H6" i="23"/>
  <c r="H7" i="23"/>
  <c r="H8" i="23"/>
  <c r="H9" i="23"/>
  <c r="H10" i="23"/>
  <c r="H11" i="23"/>
  <c r="H12" i="23"/>
  <c r="H13" i="23"/>
  <c r="H14" i="23"/>
  <c r="H15" i="23"/>
  <c r="H16" i="23"/>
  <c r="H17" i="23"/>
  <c r="H18" i="23"/>
  <c r="H19" i="23"/>
  <c r="H20" i="23"/>
  <c r="H21" i="23"/>
  <c r="H22" i="23"/>
  <c r="H23" i="23"/>
  <c r="H24" i="23"/>
  <c r="H25" i="23"/>
  <c r="H26" i="23"/>
  <c r="H27" i="23"/>
  <c r="H28" i="23"/>
  <c r="H29" i="23"/>
  <c r="H30" i="23"/>
  <c r="H31" i="23"/>
  <c r="H32" i="23"/>
  <c r="H33" i="23"/>
  <c r="H34" i="23"/>
  <c r="H35" i="23"/>
  <c r="H36" i="23"/>
  <c r="H37" i="23"/>
  <c r="H38" i="23"/>
  <c r="H3" i="23"/>
  <c r="E26" i="6"/>
  <c r="E27" i="6"/>
  <c r="E28" i="6"/>
  <c r="E29" i="6"/>
  <c r="F3" i="23" l="1"/>
  <c r="E3" i="23"/>
  <c r="D3" i="23"/>
  <c r="C3" i="23"/>
  <c r="P44" i="23" l="1"/>
  <c r="P43" i="23"/>
  <c r="P42" i="23"/>
  <c r="P41" i="23"/>
  <c r="P40" i="23"/>
  <c r="D39" i="12"/>
  <c r="B39" i="12" s="1"/>
  <c r="D36" i="12"/>
  <c r="B36" i="12" s="1"/>
  <c r="L4" i="23"/>
  <c r="L5" i="23"/>
  <c r="L6" i="23"/>
  <c r="L7" i="23"/>
  <c r="L8" i="23"/>
  <c r="L9" i="23"/>
  <c r="L10" i="23"/>
  <c r="L11" i="23"/>
  <c r="L12" i="23"/>
  <c r="L13" i="23"/>
  <c r="L14" i="23"/>
  <c r="L15" i="23"/>
  <c r="L16" i="23"/>
  <c r="L17" i="23"/>
  <c r="L18" i="23"/>
  <c r="L19" i="23"/>
  <c r="L20" i="23"/>
  <c r="L21" i="23"/>
  <c r="L22" i="23"/>
  <c r="L23" i="23"/>
  <c r="L24" i="23"/>
  <c r="L25" i="23"/>
  <c r="L26" i="23"/>
  <c r="L27" i="23"/>
  <c r="L28" i="23"/>
  <c r="L29" i="23"/>
  <c r="L30" i="23"/>
  <c r="L31" i="23"/>
  <c r="L32" i="23"/>
  <c r="L33" i="23"/>
  <c r="L34" i="23"/>
  <c r="L35" i="23"/>
  <c r="L36" i="23"/>
  <c r="L37" i="23"/>
  <c r="L38" i="23"/>
  <c r="L3" i="23"/>
  <c r="K4" i="23"/>
  <c r="K5" i="23"/>
  <c r="K6" i="23"/>
  <c r="K7" i="23"/>
  <c r="K8" i="23"/>
  <c r="K9" i="23"/>
  <c r="K10" i="23"/>
  <c r="K11" i="23"/>
  <c r="K12" i="23"/>
  <c r="K13" i="23"/>
  <c r="K14" i="23"/>
  <c r="K15" i="23"/>
  <c r="K16" i="23"/>
  <c r="K17" i="23"/>
  <c r="K18" i="23"/>
  <c r="K19" i="23"/>
  <c r="K20" i="23"/>
  <c r="K21" i="23"/>
  <c r="K22" i="23"/>
  <c r="K23" i="23"/>
  <c r="K24" i="23"/>
  <c r="K25" i="23"/>
  <c r="K26" i="23"/>
  <c r="K27" i="23"/>
  <c r="K28" i="23"/>
  <c r="K29" i="23"/>
  <c r="K30" i="23"/>
  <c r="K31" i="23"/>
  <c r="K32" i="23"/>
  <c r="K33" i="23"/>
  <c r="K34" i="23"/>
  <c r="K35" i="23"/>
  <c r="K36" i="23"/>
  <c r="K37" i="23"/>
  <c r="K38" i="23"/>
  <c r="K3" i="23"/>
  <c r="J40" i="23"/>
  <c r="J41" i="23"/>
  <c r="J54" i="23"/>
  <c r="J48" i="23"/>
  <c r="J46" i="23"/>
  <c r="J43" i="23"/>
  <c r="J44" i="23"/>
  <c r="J49" i="23"/>
  <c r="J51" i="23"/>
  <c r="J52" i="23"/>
  <c r="J53" i="23"/>
  <c r="J47" i="23"/>
  <c r="I4" i="23"/>
  <c r="I5" i="23"/>
  <c r="I6" i="23"/>
  <c r="I7" i="23"/>
  <c r="I8" i="23"/>
  <c r="I9" i="23"/>
  <c r="I10" i="23"/>
  <c r="I11" i="23"/>
  <c r="I12" i="23"/>
  <c r="I13" i="23"/>
  <c r="I14" i="23"/>
  <c r="I15" i="23"/>
  <c r="I16" i="23"/>
  <c r="I17" i="23"/>
  <c r="I18" i="23"/>
  <c r="I19" i="23"/>
  <c r="I20" i="23"/>
  <c r="I21" i="23"/>
  <c r="I22" i="23"/>
  <c r="I23" i="23"/>
  <c r="I24" i="23"/>
  <c r="I25" i="23"/>
  <c r="I26" i="23"/>
  <c r="I27" i="23"/>
  <c r="I28" i="23"/>
  <c r="I29" i="23"/>
  <c r="I30" i="23"/>
  <c r="I31" i="23"/>
  <c r="I32" i="23"/>
  <c r="I33" i="23"/>
  <c r="I34" i="23"/>
  <c r="I35" i="23"/>
  <c r="I36" i="23"/>
  <c r="I37" i="23"/>
  <c r="I38" i="23"/>
  <c r="I3" i="23"/>
  <c r="H50" i="23"/>
  <c r="G4" i="23"/>
  <c r="G5" i="23"/>
  <c r="G6" i="23"/>
  <c r="G7" i="23"/>
  <c r="G8" i="23"/>
  <c r="G9" i="23"/>
  <c r="G10" i="23"/>
  <c r="G11" i="23"/>
  <c r="G12" i="23"/>
  <c r="G13" i="23"/>
  <c r="G14" i="23"/>
  <c r="G15" i="23"/>
  <c r="G16" i="23"/>
  <c r="G17" i="23"/>
  <c r="G18" i="23"/>
  <c r="G19" i="23"/>
  <c r="G20" i="23"/>
  <c r="G21" i="23"/>
  <c r="G22" i="23"/>
  <c r="G23" i="23"/>
  <c r="G24" i="23"/>
  <c r="G25" i="23"/>
  <c r="G26" i="23"/>
  <c r="G27" i="23"/>
  <c r="G28" i="23"/>
  <c r="G29" i="23"/>
  <c r="G30" i="23"/>
  <c r="G31" i="23"/>
  <c r="G32" i="23"/>
  <c r="G33" i="23"/>
  <c r="G34" i="23"/>
  <c r="G35" i="23"/>
  <c r="G36" i="23"/>
  <c r="G37" i="23"/>
  <c r="G38" i="23"/>
  <c r="G3" i="23"/>
  <c r="F4" i="23"/>
  <c r="F5" i="23"/>
  <c r="F6" i="23"/>
  <c r="F7" i="23"/>
  <c r="F8" i="23"/>
  <c r="F9" i="23"/>
  <c r="F10" i="23"/>
  <c r="F11" i="23"/>
  <c r="F12" i="23"/>
  <c r="F13" i="23"/>
  <c r="F14" i="23"/>
  <c r="F15" i="23"/>
  <c r="F16" i="23"/>
  <c r="F17" i="23"/>
  <c r="F18" i="23"/>
  <c r="F19" i="23"/>
  <c r="F20" i="23"/>
  <c r="F21" i="23"/>
  <c r="F22" i="23"/>
  <c r="F23" i="23"/>
  <c r="F24" i="23"/>
  <c r="F25" i="23"/>
  <c r="F26" i="23"/>
  <c r="F27" i="23"/>
  <c r="F28" i="23"/>
  <c r="F29" i="23"/>
  <c r="F30" i="23"/>
  <c r="F31" i="23"/>
  <c r="F32" i="23"/>
  <c r="F33" i="23"/>
  <c r="F34" i="23"/>
  <c r="F35" i="23"/>
  <c r="F36" i="23"/>
  <c r="F37" i="23"/>
  <c r="F38" i="23"/>
  <c r="E4" i="23"/>
  <c r="E5" i="23"/>
  <c r="E6" i="23"/>
  <c r="E7" i="23"/>
  <c r="E8" i="23"/>
  <c r="E9" i="23"/>
  <c r="E10" i="23"/>
  <c r="E11" i="23"/>
  <c r="E12" i="23"/>
  <c r="E13" i="23"/>
  <c r="E14" i="23"/>
  <c r="E15" i="23"/>
  <c r="E16" i="23"/>
  <c r="E17" i="23"/>
  <c r="E18" i="23"/>
  <c r="E19" i="23"/>
  <c r="E20" i="23"/>
  <c r="E21" i="23"/>
  <c r="E22" i="23"/>
  <c r="E23" i="23"/>
  <c r="E24" i="23"/>
  <c r="E25" i="23"/>
  <c r="E26" i="23"/>
  <c r="E27" i="23"/>
  <c r="E28" i="23"/>
  <c r="E29" i="23"/>
  <c r="E30" i="23"/>
  <c r="E31" i="23"/>
  <c r="E32" i="23"/>
  <c r="E33" i="23"/>
  <c r="E34" i="23"/>
  <c r="E35" i="23"/>
  <c r="E36" i="23"/>
  <c r="E37" i="23"/>
  <c r="E38" i="23"/>
  <c r="D4" i="23"/>
  <c r="D5" i="23"/>
  <c r="D6" i="23"/>
  <c r="D7" i="23"/>
  <c r="D8" i="23"/>
  <c r="D9" i="23"/>
  <c r="D10" i="23"/>
  <c r="D11" i="23"/>
  <c r="D12" i="23"/>
  <c r="D13" i="23"/>
  <c r="D14" i="23"/>
  <c r="D15" i="23"/>
  <c r="D16" i="23"/>
  <c r="D17" i="23"/>
  <c r="D18" i="23"/>
  <c r="D19" i="23"/>
  <c r="D20" i="23"/>
  <c r="D21" i="23"/>
  <c r="D22" i="23"/>
  <c r="D23" i="23"/>
  <c r="D24" i="23"/>
  <c r="D25" i="23"/>
  <c r="D26" i="23"/>
  <c r="D27" i="23"/>
  <c r="D28" i="23"/>
  <c r="D29" i="23"/>
  <c r="D30" i="23"/>
  <c r="D31" i="23"/>
  <c r="D32" i="23"/>
  <c r="D33" i="23"/>
  <c r="D34" i="23"/>
  <c r="D35" i="23"/>
  <c r="D36" i="23"/>
  <c r="D37" i="23"/>
  <c r="D38" i="23"/>
  <c r="B4" i="23"/>
  <c r="B5" i="23"/>
  <c r="B6" i="23"/>
  <c r="B7" i="23"/>
  <c r="B8" i="23"/>
  <c r="B9" i="23"/>
  <c r="B10" i="23"/>
  <c r="B11" i="23"/>
  <c r="B12" i="23"/>
  <c r="B13" i="23"/>
  <c r="B14" i="23"/>
  <c r="B15" i="23"/>
  <c r="B16" i="23"/>
  <c r="B17" i="23"/>
  <c r="B18" i="23"/>
  <c r="B19" i="23"/>
  <c r="B20" i="23"/>
  <c r="B21" i="23"/>
  <c r="B22" i="23"/>
  <c r="B23" i="23"/>
  <c r="B24" i="23"/>
  <c r="B25" i="23"/>
  <c r="B26" i="23"/>
  <c r="B27" i="23"/>
  <c r="B28" i="23"/>
  <c r="B29" i="23"/>
  <c r="B30" i="23"/>
  <c r="B31" i="23"/>
  <c r="B32" i="23"/>
  <c r="B33" i="23"/>
  <c r="B34" i="23"/>
  <c r="B35" i="23"/>
  <c r="B36" i="23"/>
  <c r="B37" i="23"/>
  <c r="B38" i="23"/>
  <c r="C4" i="23"/>
  <c r="C5" i="23"/>
  <c r="C6" i="23"/>
  <c r="C7" i="23"/>
  <c r="C8" i="23"/>
  <c r="C9" i="23"/>
  <c r="C10" i="23"/>
  <c r="C11" i="23"/>
  <c r="C12" i="23"/>
  <c r="C13" i="23"/>
  <c r="C14" i="23"/>
  <c r="C15" i="23"/>
  <c r="C16" i="23"/>
  <c r="C17" i="23"/>
  <c r="C18" i="23"/>
  <c r="C19" i="23"/>
  <c r="C20" i="23"/>
  <c r="C21" i="23"/>
  <c r="C22" i="23"/>
  <c r="C23" i="23"/>
  <c r="C24" i="23"/>
  <c r="C25" i="23"/>
  <c r="C26" i="23"/>
  <c r="C27" i="23"/>
  <c r="C28" i="23"/>
  <c r="C29" i="23"/>
  <c r="C30" i="23"/>
  <c r="C31" i="23"/>
  <c r="C32" i="23"/>
  <c r="C33" i="23"/>
  <c r="C34" i="23"/>
  <c r="C35" i="23"/>
  <c r="C36" i="23"/>
  <c r="C37" i="23"/>
  <c r="C38" i="23"/>
  <c r="G37" i="10"/>
  <c r="G36" i="10"/>
  <c r="G35" i="10"/>
  <c r="G34" i="10"/>
  <c r="G33" i="10"/>
  <c r="G32" i="10"/>
  <c r="G31" i="10"/>
  <c r="G30" i="10"/>
  <c r="G29" i="10"/>
  <c r="G28" i="10"/>
  <c r="G27" i="10"/>
  <c r="G26" i="10"/>
  <c r="G25" i="10"/>
  <c r="G24" i="10"/>
  <c r="F37" i="10"/>
  <c r="E37" i="10"/>
  <c r="D37" i="10"/>
  <c r="F36" i="10"/>
  <c r="E36" i="10"/>
  <c r="D36" i="10"/>
  <c r="B36" i="10" s="1"/>
  <c r="F35" i="10"/>
  <c r="E35" i="10"/>
  <c r="D35" i="10"/>
  <c r="F34" i="10"/>
  <c r="E34" i="10"/>
  <c r="D34" i="10"/>
  <c r="F33" i="10"/>
  <c r="E33" i="10"/>
  <c r="D33" i="10"/>
  <c r="F32" i="10"/>
  <c r="E32" i="10"/>
  <c r="D32" i="10"/>
  <c r="B32" i="10" s="1"/>
  <c r="F31" i="10"/>
  <c r="E31" i="10"/>
  <c r="D31" i="10"/>
  <c r="F30" i="10"/>
  <c r="E30" i="10"/>
  <c r="D30" i="10"/>
  <c r="F29" i="10"/>
  <c r="E29" i="10"/>
  <c r="D29" i="10"/>
  <c r="F28" i="10"/>
  <c r="E28" i="10"/>
  <c r="D28" i="10"/>
  <c r="B28" i="10" s="1"/>
  <c r="F27" i="10"/>
  <c r="E27" i="10"/>
  <c r="D27" i="10"/>
  <c r="F26" i="10"/>
  <c r="E26" i="10"/>
  <c r="D26" i="10"/>
  <c r="F25" i="10"/>
  <c r="E25" i="10"/>
  <c r="D25" i="10"/>
  <c r="F24" i="10"/>
  <c r="E24" i="10"/>
  <c r="D24" i="10"/>
  <c r="B24" i="10" s="1"/>
  <c r="E37" i="8"/>
  <c r="E36" i="8"/>
  <c r="E35" i="8"/>
  <c r="E34" i="8"/>
  <c r="E33" i="8"/>
  <c r="E32" i="8"/>
  <c r="E31" i="8"/>
  <c r="E30" i="8"/>
  <c r="E29" i="8"/>
  <c r="E28" i="8"/>
  <c r="E27" i="8"/>
  <c r="E26" i="8"/>
  <c r="E25" i="8"/>
  <c r="E24" i="8"/>
  <c r="D37" i="8"/>
  <c r="B37" i="8" s="1"/>
  <c r="D36" i="8"/>
  <c r="B36" i="8" s="1"/>
  <c r="D35" i="8"/>
  <c r="B35" i="8" s="1"/>
  <c r="D34" i="8"/>
  <c r="B34" i="8" s="1"/>
  <c r="D33" i="8"/>
  <c r="B33" i="8" s="1"/>
  <c r="D32" i="8"/>
  <c r="B32" i="8" s="1"/>
  <c r="D31" i="8"/>
  <c r="B31" i="8" s="1"/>
  <c r="D30" i="8"/>
  <c r="B30" i="8" s="1"/>
  <c r="D29" i="8"/>
  <c r="B29" i="8" s="1"/>
  <c r="D28" i="8"/>
  <c r="B28" i="8" s="1"/>
  <c r="D27" i="8"/>
  <c r="B27" i="8" s="1"/>
  <c r="D26" i="8"/>
  <c r="B26" i="8" s="1"/>
  <c r="D25" i="8"/>
  <c r="B25" i="8" s="1"/>
  <c r="G39" i="6"/>
  <c r="G38" i="6"/>
  <c r="G37" i="6"/>
  <c r="G36" i="6"/>
  <c r="G35" i="6"/>
  <c r="G34" i="6"/>
  <c r="G33" i="6"/>
  <c r="G32" i="6"/>
  <c r="G31" i="6"/>
  <c r="G30" i="6"/>
  <c r="G29" i="6"/>
  <c r="G28" i="6"/>
  <c r="G27" i="6"/>
  <c r="G26" i="6"/>
  <c r="F39" i="6"/>
  <c r="F38" i="6"/>
  <c r="F37" i="6"/>
  <c r="F36" i="6"/>
  <c r="F35" i="6"/>
  <c r="F34" i="6"/>
  <c r="F33" i="6"/>
  <c r="F32" i="6"/>
  <c r="F31" i="6"/>
  <c r="F30" i="6"/>
  <c r="F29" i="6"/>
  <c r="F28" i="6"/>
  <c r="F27" i="6"/>
  <c r="F26" i="6"/>
  <c r="E39" i="6"/>
  <c r="E38" i="6"/>
  <c r="E37" i="6"/>
  <c r="E36" i="6"/>
  <c r="E35" i="6"/>
  <c r="E34" i="6"/>
  <c r="E33" i="6"/>
  <c r="E32" i="6"/>
  <c r="E31" i="6"/>
  <c r="E30" i="6"/>
  <c r="D39" i="6"/>
  <c r="D38" i="6"/>
  <c r="D37" i="6"/>
  <c r="D36" i="6"/>
  <c r="D35" i="6"/>
  <c r="D34" i="6"/>
  <c r="D33" i="6"/>
  <c r="D32" i="6"/>
  <c r="D31" i="6"/>
  <c r="D30" i="6"/>
  <c r="D29" i="6"/>
  <c r="B29" i="6" s="1"/>
  <c r="D28" i="6"/>
  <c r="D27" i="6"/>
  <c r="D26" i="6"/>
  <c r="B26" i="6" s="1"/>
  <c r="D37" i="22"/>
  <c r="B37" i="22" s="1"/>
  <c r="D36" i="22"/>
  <c r="B36" i="22" s="1"/>
  <c r="D35" i="22"/>
  <c r="B35" i="22" s="1"/>
  <c r="D34" i="22"/>
  <c r="B34" i="22" s="1"/>
  <c r="D33" i="22"/>
  <c r="B33" i="22" s="1"/>
  <c r="D32" i="22"/>
  <c r="B32" i="22" s="1"/>
  <c r="D31" i="22"/>
  <c r="B31" i="22" s="1"/>
  <c r="D30" i="22"/>
  <c r="B30" i="22" s="1"/>
  <c r="D29" i="22"/>
  <c r="B29" i="22" s="1"/>
  <c r="D28" i="22"/>
  <c r="B28" i="22" s="1"/>
  <c r="D27" i="22"/>
  <c r="B27" i="22" s="1"/>
  <c r="D26" i="22"/>
  <c r="B26" i="22" s="1"/>
  <c r="D40" i="12"/>
  <c r="B40" i="12" s="1"/>
  <c r="D38" i="12"/>
  <c r="B38" i="12" s="1"/>
  <c r="D37" i="12"/>
  <c r="B37" i="12" s="1"/>
  <c r="D35" i="12"/>
  <c r="B35" i="12" s="1"/>
  <c r="D34" i="12"/>
  <c r="B34" i="12" s="1"/>
  <c r="D33" i="12"/>
  <c r="B33" i="12" s="1"/>
  <c r="D32" i="12"/>
  <c r="B32" i="12" s="1"/>
  <c r="D31" i="12"/>
  <c r="B31" i="12" s="1"/>
  <c r="D30" i="12"/>
  <c r="B30" i="12" s="1"/>
  <c r="D29" i="12"/>
  <c r="B29" i="12" s="1"/>
  <c r="D28" i="12"/>
  <c r="B28" i="12" s="1"/>
  <c r="D27" i="12"/>
  <c r="B27" i="12" s="1"/>
  <c r="B40" i="23" l="1"/>
  <c r="Q10" i="23"/>
  <c r="B47" i="23"/>
  <c r="C47" i="23"/>
  <c r="C53" i="23"/>
  <c r="K40" i="23"/>
  <c r="C40" i="23"/>
  <c r="D51" i="23"/>
  <c r="L46" i="23"/>
  <c r="L51" i="23"/>
  <c r="K44" i="23"/>
  <c r="Q36" i="23" s="1"/>
  <c r="K51" i="23"/>
  <c r="Q34" i="23" s="1"/>
  <c r="K43" i="23"/>
  <c r="H46" i="23"/>
  <c r="H53" i="23"/>
  <c r="G50" i="23"/>
  <c r="G54" i="23"/>
  <c r="G44" i="23"/>
  <c r="G46" i="23"/>
  <c r="G41" i="23"/>
  <c r="G51" i="23"/>
  <c r="G43" i="23"/>
  <c r="G40" i="23"/>
  <c r="G47" i="23"/>
  <c r="G53" i="23"/>
  <c r="G52" i="23"/>
  <c r="G48" i="23"/>
  <c r="F40" i="23"/>
  <c r="D47" i="23"/>
  <c r="D52" i="23"/>
  <c r="D48" i="23"/>
  <c r="D40" i="23"/>
  <c r="D53" i="23"/>
  <c r="C50" i="23"/>
  <c r="C42" i="23"/>
  <c r="C44" i="23"/>
  <c r="C46" i="23"/>
  <c r="C41" i="23"/>
  <c r="C51" i="23"/>
  <c r="C43" i="23"/>
  <c r="C52" i="23"/>
  <c r="C49" i="23"/>
  <c r="C48" i="23"/>
  <c r="B45" i="23"/>
  <c r="B27" i="6"/>
  <c r="B34" i="10"/>
  <c r="B31" i="10"/>
  <c r="B35" i="10"/>
  <c r="B37" i="10"/>
  <c r="B29" i="10"/>
  <c r="B33" i="10"/>
  <c r="B27" i="10"/>
  <c r="B25" i="10"/>
  <c r="B38" i="6"/>
  <c r="B31" i="6"/>
  <c r="B35" i="6"/>
  <c r="B39" i="6"/>
  <c r="H42" i="23"/>
  <c r="B26" i="10"/>
  <c r="E40" i="23"/>
  <c r="L43" i="23"/>
  <c r="L40" i="23"/>
  <c r="L41" i="23"/>
  <c r="L47" i="23"/>
  <c r="L53" i="23"/>
  <c r="L49" i="23"/>
  <c r="L48" i="23"/>
  <c r="L44" i="23"/>
  <c r="L50" i="23"/>
  <c r="L54" i="23"/>
  <c r="B30" i="10"/>
  <c r="L52" i="23"/>
  <c r="L45" i="23"/>
  <c r="L42" i="23"/>
  <c r="J42" i="23"/>
  <c r="Q32" i="23"/>
  <c r="J50" i="23"/>
  <c r="Q29" i="23"/>
  <c r="J45" i="23"/>
  <c r="K47" i="23"/>
  <c r="K53" i="23"/>
  <c r="Q31" i="23" s="1"/>
  <c r="K52" i="23"/>
  <c r="K49" i="23"/>
  <c r="K48" i="23"/>
  <c r="K50" i="23"/>
  <c r="K42" i="23"/>
  <c r="K46" i="23"/>
  <c r="K41" i="23"/>
  <c r="Q30" i="23" s="1"/>
  <c r="I44" i="23"/>
  <c r="I46" i="23"/>
  <c r="I41" i="23"/>
  <c r="H43" i="23"/>
  <c r="H40" i="23"/>
  <c r="I52" i="23"/>
  <c r="I51" i="23"/>
  <c r="I43" i="23"/>
  <c r="I40" i="23"/>
  <c r="H52" i="23"/>
  <c r="H49" i="23"/>
  <c r="H48" i="23"/>
  <c r="I47" i="23"/>
  <c r="I53" i="23"/>
  <c r="I49" i="23"/>
  <c r="H44" i="23"/>
  <c r="H41" i="23"/>
  <c r="H47" i="23"/>
  <c r="H54" i="23"/>
  <c r="I50" i="23"/>
  <c r="I42" i="23"/>
  <c r="Q17" i="23"/>
  <c r="H51" i="23"/>
  <c r="I45" i="23"/>
  <c r="I48" i="23"/>
  <c r="I54" i="23"/>
  <c r="B30" i="6"/>
  <c r="B34" i="6"/>
  <c r="H45" i="23"/>
  <c r="G45" i="23"/>
  <c r="Q14" i="23"/>
  <c r="Q16" i="23"/>
  <c r="C45" i="23"/>
  <c r="C54" i="23"/>
  <c r="Q6" i="23"/>
  <c r="F42" i="23"/>
  <c r="F44" i="23"/>
  <c r="F46" i="23"/>
  <c r="F41" i="23"/>
  <c r="F50" i="23"/>
  <c r="F48" i="23"/>
  <c r="F51" i="23"/>
  <c r="F43" i="23"/>
  <c r="F47" i="23"/>
  <c r="F53" i="23"/>
  <c r="F49" i="23"/>
  <c r="N15" i="23"/>
  <c r="N30" i="23"/>
  <c r="E51" i="23"/>
  <c r="E44" i="23"/>
  <c r="E46" i="23"/>
  <c r="E43" i="23"/>
  <c r="E47" i="23"/>
  <c r="E53" i="23"/>
  <c r="E52" i="23"/>
  <c r="B53" i="23"/>
  <c r="B46" i="23"/>
  <c r="B41" i="23"/>
  <c r="B52" i="23"/>
  <c r="B44" i="23"/>
  <c r="B51" i="23"/>
  <c r="B50" i="23"/>
  <c r="B42" i="23"/>
  <c r="B43" i="23"/>
  <c r="B48" i="23"/>
  <c r="B49" i="23"/>
  <c r="B54" i="23"/>
  <c r="K45" i="23"/>
  <c r="K54" i="23"/>
  <c r="G49" i="23"/>
  <c r="G42" i="23"/>
  <c r="F52" i="23"/>
  <c r="N32" i="23"/>
  <c r="N28" i="23"/>
  <c r="N24" i="23"/>
  <c r="N20" i="23"/>
  <c r="F45" i="23"/>
  <c r="F54" i="23"/>
  <c r="E49" i="23"/>
  <c r="E48" i="23"/>
  <c r="E50" i="23"/>
  <c r="E54" i="23"/>
  <c r="E41" i="23"/>
  <c r="Q9" i="23"/>
  <c r="E45" i="23"/>
  <c r="N34" i="23"/>
  <c r="E42" i="23"/>
  <c r="N11" i="23"/>
  <c r="N7" i="23"/>
  <c r="D50" i="23"/>
  <c r="D42" i="23"/>
  <c r="D44" i="23"/>
  <c r="D46" i="23"/>
  <c r="D41" i="23"/>
  <c r="D43" i="23"/>
  <c r="D45" i="23"/>
  <c r="D49" i="23"/>
  <c r="D54" i="23"/>
  <c r="Q39" i="23"/>
  <c r="N3" i="23"/>
  <c r="N31" i="23"/>
  <c r="N23" i="23"/>
  <c r="N26" i="23"/>
  <c r="N18" i="23"/>
  <c r="N6" i="23"/>
  <c r="N37" i="23"/>
  <c r="N33" i="23"/>
  <c r="N29" i="23"/>
  <c r="Q40" i="23" s="1"/>
  <c r="N25" i="23"/>
  <c r="N21" i="23"/>
  <c r="N17" i="23"/>
  <c r="N13" i="23"/>
  <c r="N9" i="23"/>
  <c r="N5" i="23"/>
  <c r="N35" i="23"/>
  <c r="N27" i="23"/>
  <c r="N19" i="23"/>
  <c r="N38" i="23"/>
  <c r="N22" i="23"/>
  <c r="N14" i="23"/>
  <c r="N10" i="23"/>
  <c r="N36" i="23"/>
  <c r="N16" i="23"/>
  <c r="N12" i="23"/>
  <c r="N8" i="23"/>
  <c r="N4" i="23"/>
  <c r="N40" i="23" s="1"/>
  <c r="B33" i="6"/>
  <c r="B37" i="6"/>
  <c r="B28" i="6"/>
  <c r="B32" i="6"/>
  <c r="B36" i="6"/>
  <c r="Q23" i="23" l="1"/>
  <c r="Q5" i="23"/>
  <c r="Q20" i="23"/>
  <c r="Q15" i="23"/>
  <c r="Q19" i="23"/>
  <c r="Q24" i="23"/>
  <c r="Q3" i="23"/>
  <c r="Q11" i="23" s="1"/>
  <c r="T8" i="23" s="1"/>
  <c r="Q7" i="23"/>
  <c r="N39" i="23"/>
  <c r="Q4" i="23"/>
  <c r="Q22" i="23"/>
  <c r="Q35" i="23"/>
  <c r="Q33" i="23"/>
  <c r="N51" i="23"/>
  <c r="Q18" i="23"/>
  <c r="Q8" i="23"/>
  <c r="N46" i="23"/>
  <c r="N44" i="23"/>
  <c r="S16" i="23" s="1"/>
  <c r="N45" i="23"/>
  <c r="N52" i="23"/>
  <c r="N41" i="23"/>
  <c r="T21" i="23" s="1"/>
  <c r="N42" i="23"/>
  <c r="N54" i="23"/>
  <c r="N53" i="23"/>
  <c r="N49" i="23"/>
  <c r="N50" i="23"/>
  <c r="Q42" i="23" s="1"/>
  <c r="N48" i="23"/>
  <c r="Q44" i="23" s="1"/>
  <c r="N43" i="23"/>
  <c r="N47" i="23"/>
  <c r="G7" i="10"/>
  <c r="G6" i="10"/>
  <c r="G5" i="10"/>
  <c r="G4" i="10"/>
  <c r="Q25" i="23" l="1"/>
  <c r="Q37" i="23"/>
  <c r="Q21" i="23"/>
  <c r="Q26" i="23" s="1"/>
  <c r="Q41" i="23"/>
  <c r="Q43" i="23"/>
  <c r="Q47" i="23"/>
  <c r="G22" i="10"/>
  <c r="Q45" i="23" l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20" i="1" s="1"/>
  <c r="B48" i="1"/>
  <c r="B49" i="1"/>
  <c r="B50" i="1"/>
  <c r="B51" i="1"/>
  <c r="B52" i="1"/>
  <c r="B53" i="1"/>
  <c r="B54" i="1"/>
  <c r="B55" i="1"/>
  <c r="B56" i="1"/>
  <c r="B57" i="1"/>
  <c r="B58" i="1"/>
  <c r="B59" i="1"/>
  <c r="D20" i="1"/>
  <c r="D22" i="1"/>
  <c r="D21" i="1"/>
  <c r="D18" i="1"/>
  <c r="D17" i="1"/>
  <c r="B19" i="1" l="1"/>
  <c r="B21" i="1"/>
  <c r="B18" i="1"/>
  <c r="B22" i="1"/>
  <c r="B17" i="1"/>
  <c r="B27" i="2" l="1"/>
  <c r="B34" i="2"/>
  <c r="B33" i="2"/>
  <c r="B30" i="2"/>
  <c r="B29" i="2"/>
  <c r="B26" i="2"/>
  <c r="B25" i="2"/>
  <c r="B22" i="2"/>
  <c r="B32" i="2" l="1"/>
  <c r="B23" i="2"/>
  <c r="B24" i="2"/>
  <c r="B28" i="2"/>
  <c r="G7" i="6" l="1"/>
  <c r="G6" i="6"/>
  <c r="G5" i="6"/>
  <c r="G4" i="6"/>
  <c r="G24" i="6" l="1"/>
  <c r="F7" i="6"/>
  <c r="F6" i="6"/>
  <c r="F5" i="6"/>
  <c r="F4" i="6"/>
  <c r="F24" i="6" l="1"/>
  <c r="F7" i="10" l="1"/>
  <c r="F6" i="10"/>
  <c r="F5" i="10"/>
  <c r="F4" i="10"/>
  <c r="F22" i="10" l="1"/>
  <c r="E7" i="10" l="1"/>
  <c r="E6" i="10"/>
  <c r="E5" i="10"/>
  <c r="E4" i="10"/>
  <c r="E7" i="8"/>
  <c r="E6" i="8"/>
  <c r="E5" i="8"/>
  <c r="E4" i="8"/>
  <c r="E22" i="10" l="1"/>
  <c r="E7" i="1"/>
  <c r="E6" i="1"/>
  <c r="E5" i="1"/>
  <c r="E4" i="1"/>
  <c r="E7" i="6" l="1"/>
  <c r="E6" i="6"/>
  <c r="E5" i="6"/>
  <c r="E4" i="6"/>
  <c r="E24" i="6" l="1"/>
  <c r="D7" i="22" l="1"/>
  <c r="B7" i="22" s="1"/>
  <c r="D5" i="22"/>
  <c r="B5" i="22" s="1"/>
  <c r="D4" i="22"/>
  <c r="B4" i="22" s="1"/>
  <c r="B2" i="22"/>
  <c r="D6" i="22" l="1"/>
  <c r="B6" i="22" s="1"/>
  <c r="G56" i="23" l="1"/>
  <c r="D7" i="1"/>
  <c r="D19" i="1"/>
  <c r="D6" i="1" l="1"/>
  <c r="D7" i="10" l="1"/>
  <c r="D6" i="10"/>
  <c r="D5" i="10"/>
  <c r="D4" i="10"/>
  <c r="D7" i="8"/>
  <c r="D6" i="8"/>
  <c r="D5" i="8"/>
  <c r="D4" i="8"/>
  <c r="D7" i="6"/>
  <c r="D6" i="6"/>
  <c r="D5" i="6"/>
  <c r="D4" i="6"/>
  <c r="B13" i="12"/>
  <c r="D7" i="12"/>
  <c r="D6" i="12"/>
  <c r="D5" i="12"/>
  <c r="B5" i="12" s="1"/>
  <c r="D4" i="12"/>
  <c r="H8" i="18"/>
  <c r="K56" i="23" l="1"/>
  <c r="D24" i="6"/>
  <c r="H5" i="18"/>
  <c r="D25" i="12"/>
  <c r="D22" i="10"/>
  <c r="L56" i="23" s="1"/>
  <c r="H2" i="18"/>
  <c r="B75" i="10"/>
  <c r="B74" i="10"/>
  <c r="B73" i="10"/>
  <c r="B72" i="10"/>
  <c r="B71" i="10"/>
  <c r="B7" i="10"/>
  <c r="B70" i="10"/>
  <c r="B69" i="10"/>
  <c r="B68" i="10"/>
  <c r="B67" i="10"/>
  <c r="B66" i="10"/>
  <c r="B65" i="10"/>
  <c r="B64" i="10"/>
  <c r="B63" i="10"/>
  <c r="B62" i="10"/>
  <c r="B61" i="10"/>
  <c r="B60" i="10"/>
  <c r="B59" i="10"/>
  <c r="B58" i="10"/>
  <c r="B57" i="10"/>
  <c r="B56" i="10"/>
  <c r="B55" i="10"/>
  <c r="B54" i="10"/>
  <c r="B53" i="10"/>
  <c r="B52" i="10"/>
  <c r="B51" i="10"/>
  <c r="B50" i="10"/>
  <c r="B49" i="10"/>
  <c r="B48" i="10"/>
  <c r="B47" i="10"/>
  <c r="B46" i="10"/>
  <c r="B45" i="10"/>
  <c r="B44" i="10"/>
  <c r="B43" i="10"/>
  <c r="B42" i="10"/>
  <c r="B41" i="10"/>
  <c r="B6" i="10"/>
  <c r="B5" i="10"/>
  <c r="B2" i="10"/>
  <c r="B77" i="6"/>
  <c r="B76" i="6"/>
  <c r="B75" i="6"/>
  <c r="B74" i="6"/>
  <c r="B73" i="6"/>
  <c r="B72" i="6"/>
  <c r="B71" i="6"/>
  <c r="B70" i="6"/>
  <c r="B69" i="6"/>
  <c r="B68" i="6"/>
  <c r="B67" i="6"/>
  <c r="B66" i="6"/>
  <c r="B65" i="6"/>
  <c r="B64" i="6"/>
  <c r="B63" i="6"/>
  <c r="B62" i="6"/>
  <c r="B61" i="6"/>
  <c r="B60" i="6"/>
  <c r="B59" i="6"/>
  <c r="B58" i="6"/>
  <c r="B57" i="6"/>
  <c r="B56" i="6"/>
  <c r="B55" i="6"/>
  <c r="B54" i="6"/>
  <c r="B53" i="6"/>
  <c r="B52" i="6"/>
  <c r="B51" i="6"/>
  <c r="B50" i="6"/>
  <c r="B49" i="6"/>
  <c r="B48" i="6"/>
  <c r="B47" i="6"/>
  <c r="B46" i="6"/>
  <c r="B45" i="6"/>
  <c r="B44" i="6"/>
  <c r="B43" i="6"/>
  <c r="H56" i="23" l="1"/>
  <c r="I56" i="23"/>
  <c r="D56" i="23"/>
  <c r="E56" i="23"/>
  <c r="F56" i="23"/>
  <c r="B4" i="10"/>
  <c r="D5" i="18" l="1"/>
  <c r="B73" i="2" l="1"/>
  <c r="E15" i="18" l="1"/>
  <c r="E14" i="18"/>
  <c r="E13" i="18"/>
  <c r="E12" i="18"/>
  <c r="E11" i="18"/>
  <c r="E10" i="18"/>
  <c r="E9" i="18"/>
  <c r="E8" i="18"/>
  <c r="B2" i="8" l="1"/>
  <c r="B2" i="12"/>
  <c r="B2" i="2"/>
  <c r="B2" i="1"/>
  <c r="B2" i="6"/>
  <c r="D2" i="18" l="1"/>
  <c r="B4" i="12"/>
  <c r="B70" i="2"/>
  <c r="B35" i="18" s="1"/>
  <c r="B69" i="2"/>
  <c r="B34" i="18" s="1"/>
  <c r="B66" i="2"/>
  <c r="B31" i="18" s="1"/>
  <c r="B65" i="2"/>
  <c r="B30" i="18" s="1"/>
  <c r="B64" i="2"/>
  <c r="B29" i="18" s="1"/>
  <c r="B61" i="2"/>
  <c r="B26" i="18" s="1"/>
  <c r="B60" i="2"/>
  <c r="B25" i="18" s="1"/>
  <c r="B58" i="2"/>
  <c r="B23" i="18" s="1"/>
  <c r="B57" i="2"/>
  <c r="B22" i="18" s="1"/>
  <c r="B54" i="2"/>
  <c r="B53" i="2"/>
  <c r="B18" i="18" s="1"/>
  <c r="B52" i="2"/>
  <c r="B17" i="18" s="1"/>
  <c r="B49" i="2"/>
  <c r="B14" i="18" s="1"/>
  <c r="B46" i="2"/>
  <c r="B11" i="18" s="1"/>
  <c r="B45" i="2"/>
  <c r="B10" i="18" s="1"/>
  <c r="B42" i="2"/>
  <c r="B7" i="18" s="1"/>
  <c r="B41" i="2"/>
  <c r="B6" i="18" s="1"/>
  <c r="B71" i="2"/>
  <c r="B36" i="18" s="1"/>
  <c r="B68" i="2"/>
  <c r="B33" i="18" s="1"/>
  <c r="B67" i="2"/>
  <c r="B32" i="18" s="1"/>
  <c r="B63" i="2"/>
  <c r="B28" i="18" s="1"/>
  <c r="B62" i="2"/>
  <c r="B27" i="18" s="1"/>
  <c r="B59" i="2"/>
  <c r="B24" i="18" s="1"/>
  <c r="B56" i="2"/>
  <c r="B21" i="18" s="1"/>
  <c r="B55" i="2"/>
  <c r="B51" i="2"/>
  <c r="B16" i="18" s="1"/>
  <c r="B50" i="2"/>
  <c r="B15" i="18" s="1"/>
  <c r="B47" i="2"/>
  <c r="B12" i="18" s="1"/>
  <c r="B44" i="2"/>
  <c r="B9" i="18" s="1"/>
  <c r="B43" i="2"/>
  <c r="B8" i="18" s="1"/>
  <c r="B39" i="2"/>
  <c r="B38" i="2"/>
  <c r="B3" i="18" s="1"/>
  <c r="B6" i="1"/>
  <c r="B7" i="1"/>
  <c r="B4" i="18" l="1"/>
  <c r="B5" i="18"/>
  <c r="B20" i="18"/>
  <c r="B19" i="18"/>
  <c r="B16" i="1"/>
  <c r="B2" i="18"/>
  <c r="B48" i="2"/>
  <c r="B13" i="18" s="1"/>
  <c r="B4" i="2"/>
  <c r="B20" i="10" l="1"/>
  <c r="K24" i="18" s="1"/>
  <c r="B19" i="10"/>
  <c r="K23" i="18" s="1"/>
  <c r="B18" i="10"/>
  <c r="K22" i="18" s="1"/>
  <c r="B17" i="10"/>
  <c r="K21" i="18" s="1"/>
  <c r="B16" i="10"/>
  <c r="K20" i="18" s="1"/>
  <c r="B15" i="10"/>
  <c r="K19" i="18" s="1"/>
  <c r="B14" i="10"/>
  <c r="K18" i="18" s="1"/>
  <c r="B13" i="10"/>
  <c r="K17" i="18" s="1"/>
  <c r="B12" i="10"/>
  <c r="K16" i="18" s="1"/>
  <c r="B11" i="10"/>
  <c r="K15" i="18" s="1"/>
  <c r="B10" i="10"/>
  <c r="K14" i="18" s="1"/>
  <c r="B21" i="10" l="1"/>
  <c r="K25" i="18" s="1"/>
  <c r="B6" i="8" l="1"/>
  <c r="K10" i="18"/>
  <c r="K11" i="18"/>
  <c r="K8" i="18"/>
  <c r="K4" i="18"/>
  <c r="K3" i="18"/>
  <c r="K2" i="18"/>
  <c r="B7" i="8"/>
  <c r="B5" i="8"/>
  <c r="B19" i="6"/>
  <c r="H34" i="18" s="1"/>
  <c r="B13" i="6"/>
  <c r="H28" i="18" s="1"/>
  <c r="B5" i="6"/>
  <c r="B23" i="6"/>
  <c r="H38" i="18" s="1"/>
  <c r="B22" i="6"/>
  <c r="H37" i="18" s="1"/>
  <c r="B21" i="6"/>
  <c r="H36" i="18" s="1"/>
  <c r="B20" i="6"/>
  <c r="H35" i="18" s="1"/>
  <c r="B16" i="6"/>
  <c r="H31" i="18" s="1"/>
  <c r="B14" i="6"/>
  <c r="H29" i="18" s="1"/>
  <c r="B12" i="6"/>
  <c r="H27" i="18" s="1"/>
  <c r="B11" i="6"/>
  <c r="H26" i="18" s="1"/>
  <c r="B10" i="6"/>
  <c r="H25" i="18" s="1"/>
  <c r="B7" i="6"/>
  <c r="B18" i="6" l="1"/>
  <c r="H33" i="18" s="1"/>
  <c r="E18" i="18"/>
  <c r="K6" i="18"/>
  <c r="E27" i="18"/>
  <c r="E19" i="18"/>
  <c r="B15" i="6"/>
  <c r="H30" i="18" s="1"/>
  <c r="B17" i="6"/>
  <c r="H32" i="18" s="1"/>
  <c r="K5" i="18"/>
  <c r="K7" i="18"/>
  <c r="K9" i="18"/>
  <c r="B4" i="8"/>
  <c r="B6" i="6"/>
  <c r="B4" i="6"/>
  <c r="E24" i="18" l="1"/>
  <c r="B6" i="2"/>
  <c r="B11" i="2"/>
  <c r="B17" i="2"/>
  <c r="B14" i="2"/>
  <c r="B5" i="2"/>
  <c r="B7" i="2"/>
  <c r="B12" i="2"/>
  <c r="B16" i="2"/>
  <c r="E20" i="18" l="1"/>
  <c r="E31" i="18"/>
  <c r="E26" i="18"/>
  <c r="E25" i="18"/>
  <c r="E21" i="18"/>
  <c r="E23" i="18"/>
  <c r="E28" i="18"/>
  <c r="E22" i="18"/>
  <c r="E30" i="18"/>
  <c r="E29" i="18"/>
  <c r="H4" i="18"/>
  <c r="H9" i="18"/>
  <c r="H3" i="18"/>
  <c r="H6" i="18"/>
  <c r="B10" i="2"/>
  <c r="B18" i="2"/>
  <c r="B13" i="2"/>
  <c r="B15" i="2"/>
  <c r="H10" i="18" l="1"/>
  <c r="H7" i="18"/>
  <c r="B24" i="12" l="1"/>
  <c r="H22" i="18" s="1"/>
  <c r="B23" i="12"/>
  <c r="H21" i="18" s="1"/>
  <c r="B21" i="12"/>
  <c r="H19" i="18" s="1"/>
  <c r="B20" i="12"/>
  <c r="H18" i="18" s="1"/>
  <c r="B19" i="12"/>
  <c r="H17" i="18" s="1"/>
  <c r="H16" i="18"/>
  <c r="B12" i="12"/>
  <c r="H15" i="18" s="1"/>
  <c r="B11" i="12"/>
  <c r="H14" i="18" s="1"/>
  <c r="B10" i="12"/>
  <c r="H13" i="18" s="1"/>
  <c r="B7" i="12"/>
  <c r="B6" i="12"/>
  <c r="B22" i="12" l="1"/>
  <c r="H20" i="18" s="1"/>
  <c r="D4" i="1"/>
  <c r="B4" i="1" s="1"/>
  <c r="B5" i="1"/>
  <c r="D5" i="1"/>
  <c r="D12" i="1"/>
  <c r="B12" i="1" s="1"/>
  <c r="D13" i="1"/>
  <c r="B13" i="1" s="1"/>
  <c r="D11" i="1"/>
  <c r="B11" i="1" s="1"/>
  <c r="D10" i="1"/>
  <c r="D14" i="1" s="1"/>
  <c r="B56" i="23" s="1"/>
  <c r="N56" i="23" s="1"/>
  <c r="B25" i="1"/>
  <c r="B3" i="23"/>
  <c r="B10" i="1" l="1"/>
  <c r="F10" i="2"/>
  <c r="F19" i="2" s="1"/>
  <c r="B72" i="2"/>
  <c r="B37" i="18" s="1"/>
  <c r="F12" i="2"/>
  <c r="F17" i="2"/>
  <c r="F7" i="2"/>
  <c r="F14" i="2"/>
  <c r="F4" i="2"/>
  <c r="F16" i="2"/>
  <c r="F13" i="2"/>
  <c r="F18" i="2"/>
  <c r="F15" i="2"/>
  <c r="F11" i="2"/>
</calcChain>
</file>

<file path=xl/sharedStrings.xml><?xml version="1.0" encoding="utf-8"?>
<sst xmlns="http://schemas.openxmlformats.org/spreadsheetml/2006/main" count="860" uniqueCount="199">
  <si>
    <t>Communication</t>
  </si>
  <si>
    <t>Passes</t>
  </si>
  <si>
    <t>Anticipation</t>
  </si>
  <si>
    <t>Concentration</t>
  </si>
  <si>
    <t>Leadership</t>
  </si>
  <si>
    <t>Corners</t>
  </si>
  <si>
    <t>Postes :</t>
  </si>
  <si>
    <t>Raumdeuter – A</t>
  </si>
  <si>
    <t>Total</t>
  </si>
  <si>
    <t>Postes</t>
  </si>
  <si>
    <t>Poste</t>
  </si>
  <si>
    <t>Mental</t>
  </si>
  <si>
    <t>De 1 à 4</t>
  </si>
  <si>
    <t>De 4 à 8</t>
  </si>
  <si>
    <t>De 8 à 12</t>
  </si>
  <si>
    <t>Normal</t>
  </si>
  <si>
    <t>De 12 à 16</t>
  </si>
  <si>
    <t>De 16 à 20</t>
  </si>
  <si>
    <t>Dribble</t>
  </si>
  <si>
    <t>De 0 à 13</t>
  </si>
  <si>
    <t>De 13 à 20</t>
  </si>
  <si>
    <t>Crossing</t>
  </si>
  <si>
    <t>Dribbling</t>
  </si>
  <si>
    <t>Finishing</t>
  </si>
  <si>
    <t>First Touch</t>
  </si>
  <si>
    <t>Free Kick</t>
  </si>
  <si>
    <t>Heading</t>
  </si>
  <si>
    <t>Long Shots</t>
  </si>
  <si>
    <t>Long Throws</t>
  </si>
  <si>
    <t>Marking</t>
  </si>
  <si>
    <t>Passing</t>
  </si>
  <si>
    <t>Penalty Taking</t>
  </si>
  <si>
    <t>Tackling</t>
  </si>
  <si>
    <t>Technical</t>
  </si>
  <si>
    <t>Aggression</t>
  </si>
  <si>
    <t>Bravery</t>
  </si>
  <si>
    <t>Composure</t>
  </si>
  <si>
    <t>Decisions</t>
  </si>
  <si>
    <t>Determination</t>
  </si>
  <si>
    <t>Flair</t>
  </si>
  <si>
    <t>Off The Ball</t>
  </si>
  <si>
    <t>Positioning</t>
  </si>
  <si>
    <t>Teamwork</t>
  </si>
  <si>
    <t>Vision</t>
  </si>
  <si>
    <t>Work Rate</t>
  </si>
  <si>
    <t>Acceleration</t>
  </si>
  <si>
    <t>Agility</t>
  </si>
  <si>
    <t>Balance</t>
  </si>
  <si>
    <t>Jumping Reach</t>
  </si>
  <si>
    <t>Natural Fitness</t>
  </si>
  <si>
    <t>Pace</t>
  </si>
  <si>
    <t>Stamina</t>
  </si>
  <si>
    <t>Strength</t>
  </si>
  <si>
    <t>Killer</t>
  </si>
  <si>
    <t>Man Marking</t>
  </si>
  <si>
    <t>Physical</t>
  </si>
  <si>
    <t>Tiki-Taka</t>
  </si>
  <si>
    <t>Brave</t>
  </si>
  <si>
    <t>Smart</t>
  </si>
  <si>
    <t>Influence</t>
  </si>
  <si>
    <t>Speed</t>
  </si>
  <si>
    <t>Central Defenders</t>
  </si>
  <si>
    <t>Wing Backs</t>
  </si>
  <si>
    <t>Dribbling Frequency</t>
  </si>
  <si>
    <t>Statistics</t>
  </si>
  <si>
    <t>Finisher</t>
  </si>
  <si>
    <t>Crosser</t>
  </si>
  <si>
    <t>Dribbler</t>
  </si>
  <si>
    <t>Man Marker</t>
  </si>
  <si>
    <t>Passer</t>
  </si>
  <si>
    <t>Tacler</t>
  </si>
  <si>
    <t>Header</t>
  </si>
  <si>
    <t>Profil</t>
  </si>
  <si>
    <t>Aerial Reach</t>
  </si>
  <si>
    <t>Command of Area</t>
  </si>
  <si>
    <t>Eccentricity</t>
  </si>
  <si>
    <t>Handling</t>
  </si>
  <si>
    <t>Kicking</t>
  </si>
  <si>
    <t>One On Ones</t>
  </si>
  <si>
    <t>Punching (Tendency)</t>
  </si>
  <si>
    <t>Reflexes</t>
  </si>
  <si>
    <t>Rushing Out</t>
  </si>
  <si>
    <t>Throwing</t>
  </si>
  <si>
    <t>Agression</t>
  </si>
  <si>
    <t>Hard Worker</t>
  </si>
  <si>
    <t>Goalkeeping</t>
  </si>
  <si>
    <t>Goalkeeper - Defend</t>
  </si>
  <si>
    <t>Sweeper Keeper - Defend</t>
  </si>
  <si>
    <t>Sweeper Keeper - Support</t>
  </si>
  <si>
    <t>Sweeper Keeper - Attack</t>
  </si>
  <si>
    <t>Profile</t>
  </si>
  <si>
    <t>Passing Ability</t>
  </si>
  <si>
    <t>Football IQ</t>
  </si>
  <si>
    <t>Global Rating</t>
  </si>
  <si>
    <t>Positions</t>
  </si>
  <si>
    <t>Attributes</t>
  </si>
  <si>
    <t>Central Defender - Defender</t>
  </si>
  <si>
    <t>Attrbiutes</t>
  </si>
  <si>
    <t>Central Defender - Stopper</t>
  </si>
  <si>
    <t>Central Defender - Cover</t>
  </si>
  <si>
    <t>Ball Playing Defender - Defend</t>
  </si>
  <si>
    <t>Ball Playing Defender - Stopper</t>
  </si>
  <si>
    <t>Ball Playing Defender - Cover</t>
  </si>
  <si>
    <t>No-Nonsense CB - Defend</t>
  </si>
  <si>
    <t>No-Nonsense CB - Stopper</t>
  </si>
  <si>
    <t>No-Nonsense - Cover</t>
  </si>
  <si>
    <t>Central Midfielder - Defend</t>
  </si>
  <si>
    <t>Central Midfielder - Support</t>
  </si>
  <si>
    <t>Central Midfielder - Attack</t>
  </si>
  <si>
    <t>Central Midfielder - Automatic</t>
  </si>
  <si>
    <t>Deep Lying Playmaker - Defend</t>
  </si>
  <si>
    <t>Deep Lying Playmaker - Support</t>
  </si>
  <si>
    <t>Advanced Playmaker - Support</t>
  </si>
  <si>
    <t>Advanced Playmaker - Attack</t>
  </si>
  <si>
    <t>Mezzala – Support</t>
  </si>
  <si>
    <t>Mezzala – Attack</t>
  </si>
  <si>
    <t>Carrilero - Support</t>
  </si>
  <si>
    <t>Roaming Playmaker - Support</t>
  </si>
  <si>
    <t>Ball Winning Midfielder - Support</t>
  </si>
  <si>
    <t>Regista - Support</t>
  </si>
  <si>
    <t>Segundo Volante - Support</t>
  </si>
  <si>
    <t>Segundo Volante - Attack</t>
  </si>
  <si>
    <t>Defensive Midfielder - Defend</t>
  </si>
  <si>
    <t>Anchor Man - Defend</t>
  </si>
  <si>
    <t>Half Back - Defend</t>
  </si>
  <si>
    <t>Ball Winning Midfielder - Defend</t>
  </si>
  <si>
    <t>Defensive Midfielder - Support</t>
  </si>
  <si>
    <t>Full Back - Defend</t>
  </si>
  <si>
    <t>Full Back - Support</t>
  </si>
  <si>
    <t>Full Back - Attack</t>
  </si>
  <si>
    <t>Full Back - Automatic</t>
  </si>
  <si>
    <t>Complete Wing Back - Attack</t>
  </si>
  <si>
    <t>Inverted Wing Back - Defend</t>
  </si>
  <si>
    <t>Inverted Wing Back - Support</t>
  </si>
  <si>
    <t>Inverted Wing Back - Attack</t>
  </si>
  <si>
    <t>Inverted Wing Back - Automatic</t>
  </si>
  <si>
    <t>Wing Back - Defend</t>
  </si>
  <si>
    <t>Wing Back - Support</t>
  </si>
  <si>
    <t>Wing Back - Attack</t>
  </si>
  <si>
    <t>Wing Back - Automatic</t>
  </si>
  <si>
    <t>No-Nonsense Full-Back - Defend</t>
  </si>
  <si>
    <t>Complete Wing Back - Support</t>
  </si>
  <si>
    <t>Box To Box Midfielder - Support</t>
  </si>
  <si>
    <t>Advanced Playmar - Attack</t>
  </si>
  <si>
    <t>Winger - Support</t>
  </si>
  <si>
    <t>Winger - Attack</t>
  </si>
  <si>
    <t>Inside Forward - Support</t>
  </si>
  <si>
    <t>Inside Forward - Attack</t>
  </si>
  <si>
    <t>Trequarista - Attack</t>
  </si>
  <si>
    <t>Wide Target Man - Soutien</t>
  </si>
  <si>
    <t>Wide Target Man - Attack</t>
  </si>
  <si>
    <t>Raumdeuter – Attack</t>
  </si>
  <si>
    <t>Inverted Winger - Support</t>
  </si>
  <si>
    <t>Inverted Winger - Attack</t>
  </si>
  <si>
    <t>Deep Lying Forward - Support</t>
  </si>
  <si>
    <t>Deep Lying Forward - Attack</t>
  </si>
  <si>
    <t>Advanced Forward - Attack</t>
  </si>
  <si>
    <t>Target Man - Support</t>
  </si>
  <si>
    <t>Target Man - Attack</t>
  </si>
  <si>
    <t>Poacher - Attack</t>
  </si>
  <si>
    <t>Complete Forward - Support</t>
  </si>
  <si>
    <t>Complete Forward - Attack</t>
  </si>
  <si>
    <t>Pressing Forward - Attack</t>
  </si>
  <si>
    <t>Pressing Forward - Defend</t>
  </si>
  <si>
    <t>False Nine - Support</t>
  </si>
  <si>
    <t>Total Number of Players</t>
  </si>
  <si>
    <t>Goalkeepers</t>
  </si>
  <si>
    <t>Right Wing</t>
  </si>
  <si>
    <t>Left Wing</t>
  </si>
  <si>
    <t>Central Defender</t>
  </si>
  <si>
    <t>Central Midfielder</t>
  </si>
  <si>
    <t>Forward</t>
  </si>
  <si>
    <t>CD</t>
  </si>
  <si>
    <t>WB</t>
  </si>
  <si>
    <t>CM</t>
  </si>
  <si>
    <t>Profiles :</t>
  </si>
  <si>
    <t>W</t>
  </si>
  <si>
    <t>Average Age</t>
  </si>
  <si>
    <t>Average</t>
  </si>
  <si>
    <t>Positioniong</t>
  </si>
  <si>
    <t>High Defense</t>
  </si>
  <si>
    <t>Off the Ball</t>
  </si>
  <si>
    <t>Center</t>
  </si>
  <si>
    <t>Offensive</t>
  </si>
  <si>
    <t>Defensiv</t>
  </si>
  <si>
    <t>Wingers</t>
  </si>
  <si>
    <t>Shot on distance</t>
  </si>
  <si>
    <t>Defensiv line</t>
  </si>
  <si>
    <t>Very low</t>
  </si>
  <si>
    <t>Low</t>
  </si>
  <si>
    <t>High</t>
  </si>
  <si>
    <t>Very High</t>
  </si>
  <si>
    <t>Highness</t>
  </si>
  <si>
    <t>Very Short</t>
  </si>
  <si>
    <t>Short</t>
  </si>
  <si>
    <t>Direct</t>
  </si>
  <si>
    <t>Very Direct</t>
  </si>
  <si>
    <t>Dribble less</t>
  </si>
  <si>
    <t>Dribble more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</si>
</sst>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&quot; &quot;[$€-40C];[Red]&quot;-&quot;#,##0.00&quot; &quot;[$€-40C]"/>
    <numFmt numFmtId="165" formatCode="0.00_ ;\-0.00\ "/>
    <numFmt numFmtId="166" formatCode="0_ ;\-0\ "/>
  </numFmts>
  <fonts count="15" x14ac:knownFonts="1">
    <font>
      <sz val="11"/>
      <color theme="1"/>
      <name val="Arial"/>
      <family val="2"/>
    </font>
    <font>
      <b/>
      <i/>
      <sz val="16"/>
      <color theme="1"/>
      <name val="Arial"/>
      <family val="2"/>
    </font>
    <font>
      <b/>
      <i/>
      <u/>
      <sz val="11"/>
      <color theme="1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theme="1" tint="0.249977111117893"/>
      <name val="Arial"/>
      <family val="2"/>
    </font>
    <font>
      <b/>
      <sz val="10"/>
      <color theme="2" tint="-0.749992370372631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2" tint="-0.749992370372631"/>
      <name val="Arial"/>
      <family val="2"/>
    </font>
    <font>
      <sz val="10"/>
      <name val="Arial"/>
      <family val="2"/>
    </font>
    <font>
      <sz val="10"/>
      <color theme="1" tint="0.249977111117893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i/>
      <sz val="10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3" tint="-0.249977111117893"/>
        <bgColor rgb="FFFFFFFF"/>
      </patternFill>
    </fill>
    <fill>
      <patternFill patternType="solid">
        <fgColor theme="3" tint="-0.499984740745262"/>
        <bgColor rgb="FFFFFFFF"/>
      </patternFill>
    </fill>
    <fill>
      <patternFill patternType="solid">
        <fgColor theme="3" tint="-0.249977111117893"/>
        <bgColor rgb="FFB2B2B2"/>
      </patternFill>
    </fill>
    <fill>
      <patternFill patternType="solid">
        <fgColor theme="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3" tint="-0.499984740745262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theme="3" tint="-0.499984740745262"/>
      </left>
      <right style="thin">
        <color theme="3" tint="-0.499984740745262"/>
      </right>
      <top style="thin">
        <color theme="3" tint="-0.499984740745262"/>
      </top>
      <bottom style="thin">
        <color theme="3" tint="-0.499984740745262"/>
      </bottom>
      <diagonal/>
    </border>
    <border>
      <left style="thin">
        <color theme="3" tint="-0.499984740745262"/>
      </left>
      <right/>
      <top style="thin">
        <color theme="3" tint="-0.499984740745262"/>
      </top>
      <bottom style="thin">
        <color theme="3" tint="-0.499984740745262"/>
      </bottom>
      <diagonal/>
    </border>
    <border>
      <left/>
      <right style="thin">
        <color theme="3" tint="-0.499984740745262"/>
      </right>
      <top style="thin">
        <color theme="3" tint="-0.499984740745262"/>
      </top>
      <bottom style="thin">
        <color theme="3" tint="-0.499984740745262"/>
      </bottom>
      <diagonal/>
    </border>
    <border>
      <left style="thin">
        <color theme="3" tint="-0.499984740745262"/>
      </left>
      <right style="thin">
        <color theme="3" tint="-0.499984740745262"/>
      </right>
      <top style="thin">
        <color theme="3" tint="-0.499984740745262"/>
      </top>
      <bottom/>
      <diagonal/>
    </border>
    <border>
      <left style="thin">
        <color theme="3" tint="-0.499984740745262"/>
      </left>
      <right style="thin">
        <color theme="3" tint="-0.499984740745262"/>
      </right>
      <top/>
      <bottom/>
      <diagonal/>
    </border>
    <border>
      <left style="thin">
        <color theme="3" tint="-0.499984740745262"/>
      </left>
      <right style="thin">
        <color theme="3" tint="-0.499984740745262"/>
      </right>
      <top/>
      <bottom style="thin">
        <color theme="3" tint="-0.499984740745262"/>
      </bottom>
      <diagonal/>
    </border>
    <border>
      <left style="thin">
        <color theme="3" tint="-0.499984740745262"/>
      </left>
      <right style="thin">
        <color theme="3" tint="-0.499984740745262"/>
      </right>
      <top style="thin">
        <color theme="3" tint="-0.499984740745262"/>
      </top>
      <bottom style="medium">
        <color theme="3" tint="-0.499984740745262"/>
      </bottom>
      <diagonal/>
    </border>
    <border>
      <left/>
      <right style="thin">
        <color theme="3" tint="-0.499984740745262"/>
      </right>
      <top/>
      <bottom/>
      <diagonal/>
    </border>
    <border>
      <left/>
      <right style="thin">
        <color theme="3" tint="-0.499984740745262"/>
      </right>
      <top/>
      <bottom style="thin">
        <color theme="3" tint="-0.499984740745262"/>
      </bottom>
      <diagonal/>
    </border>
    <border>
      <left/>
      <right style="thin">
        <color theme="3" tint="-0.499984740745262"/>
      </right>
      <top style="thin">
        <color theme="3" tint="-0.499984740745262"/>
      </top>
      <bottom/>
      <diagonal/>
    </border>
    <border>
      <left style="thin">
        <color theme="3" tint="-0.499984740745262"/>
      </left>
      <right/>
      <top/>
      <bottom style="thin">
        <color theme="3" tint="-0.499984740745262"/>
      </bottom>
      <diagonal/>
    </border>
    <border>
      <left style="thin">
        <color theme="3" tint="-0.499984740745262"/>
      </left>
      <right/>
      <top style="thin">
        <color theme="3" tint="-0.499984740745262"/>
      </top>
      <bottom style="medium">
        <color theme="3" tint="-0.499984740745262"/>
      </bottom>
      <diagonal/>
    </border>
    <border>
      <left style="thin">
        <color theme="3" tint="-0.499984740745262"/>
      </left>
      <right/>
      <top style="thin">
        <color theme="3" tint="-0.4999847407452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3" tint="-0.499984740745262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theme="3" tint="-0.499984740745262"/>
      </bottom>
      <diagonal/>
    </border>
    <border>
      <left/>
      <right/>
      <top style="thin">
        <color theme="3" tint="-0.499984740745262"/>
      </top>
      <bottom style="thin">
        <color theme="3" tint="-0.4999847407452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theme="3" tint="-0.499984740745262"/>
      </right>
      <top style="thin">
        <color indexed="64"/>
      </top>
      <bottom/>
      <diagonal/>
    </border>
    <border>
      <left style="thin">
        <color indexed="64"/>
      </left>
      <right style="thin">
        <color theme="3" tint="-0.499984740745262"/>
      </right>
      <top/>
      <bottom/>
      <diagonal/>
    </border>
    <border>
      <left style="thin">
        <color indexed="64"/>
      </left>
      <right style="thin">
        <color theme="3" tint="-0.499984740745262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164" fontId="2" fillId="0" borderId="0"/>
  </cellStyleXfs>
  <cellXfs count="183">
    <xf numFmtId="0" fontId="0" fillId="0" borderId="0" xfId="0"/>
    <xf numFmtId="0" fontId="3" fillId="2" borderId="0" xfId="0" applyFont="1" applyFill="1" applyBorder="1"/>
    <xf numFmtId="0" fontId="3" fillId="2" borderId="0" xfId="0" applyFont="1" applyFill="1"/>
    <xf numFmtId="0" fontId="3" fillId="0" borderId="0" xfId="0" applyFont="1"/>
    <xf numFmtId="0" fontId="3" fillId="0" borderId="0" xfId="0" applyFont="1" applyBorder="1"/>
    <xf numFmtId="0" fontId="6" fillId="7" borderId="0" xfId="0" applyFont="1" applyFill="1"/>
    <xf numFmtId="2" fontId="3" fillId="0" borderId="0" xfId="0" applyNumberFormat="1" applyFont="1"/>
    <xf numFmtId="2" fontId="3" fillId="0" borderId="0" xfId="0" applyNumberFormat="1" applyFont="1" applyBorder="1"/>
    <xf numFmtId="2" fontId="6" fillId="7" borderId="0" xfId="0" applyNumberFormat="1" applyFont="1" applyFill="1"/>
    <xf numFmtId="2" fontId="5" fillId="0" borderId="0" xfId="0" applyNumberFormat="1" applyFont="1"/>
    <xf numFmtId="0" fontId="3" fillId="0" borderId="0" xfId="0" applyFont="1" applyFill="1"/>
    <xf numFmtId="2" fontId="3" fillId="0" borderId="0" xfId="0" applyNumberFormat="1" applyFont="1" applyFill="1"/>
    <xf numFmtId="0" fontId="4" fillId="5" borderId="3" xfId="0" applyFont="1" applyFill="1" applyBorder="1" applyAlignment="1">
      <alignment horizontal="left" vertical="center"/>
    </xf>
    <xf numFmtId="2" fontId="4" fillId="5" borderId="3" xfId="0" applyNumberFormat="1" applyFont="1" applyFill="1" applyBorder="1"/>
    <xf numFmtId="0" fontId="4" fillId="5" borderId="4" xfId="0" applyFont="1" applyFill="1" applyBorder="1" applyAlignment="1">
      <alignment horizontal="left" vertical="center"/>
    </xf>
    <xf numFmtId="2" fontId="4" fillId="5" borderId="3" xfId="0" applyNumberFormat="1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2" fontId="4" fillId="9" borderId="3" xfId="0" applyNumberFormat="1" applyFont="1" applyFill="1" applyBorder="1"/>
    <xf numFmtId="0" fontId="4" fillId="5" borderId="2" xfId="0" applyFont="1" applyFill="1" applyBorder="1" applyAlignment="1">
      <alignment horizontal="left" vertical="center"/>
    </xf>
    <xf numFmtId="0" fontId="4" fillId="5" borderId="3" xfId="0" applyFont="1" applyFill="1" applyBorder="1"/>
    <xf numFmtId="2" fontId="4" fillId="9" borderId="6" xfId="0" applyNumberFormat="1" applyFont="1" applyFill="1" applyBorder="1"/>
    <xf numFmtId="2" fontId="4" fillId="9" borderId="12" xfId="0" applyNumberFormat="1" applyFont="1" applyFill="1" applyBorder="1"/>
    <xf numFmtId="0" fontId="4" fillId="5" borderId="6" xfId="0" applyFont="1" applyFill="1" applyBorder="1"/>
    <xf numFmtId="0" fontId="4" fillId="5" borderId="13" xfId="0" applyFont="1" applyFill="1" applyBorder="1" applyAlignment="1">
      <alignment horizontal="left" vertical="center"/>
    </xf>
    <xf numFmtId="0" fontId="4" fillId="3" borderId="0" xfId="0" applyFont="1" applyFill="1" applyBorder="1"/>
    <xf numFmtId="2" fontId="4" fillId="9" borderId="6" xfId="0" applyNumberFormat="1" applyFont="1" applyFill="1" applyBorder="1" applyAlignment="1">
      <alignment horizontal="center" vertical="center"/>
    </xf>
    <xf numFmtId="0" fontId="4" fillId="9" borderId="6" xfId="0" applyFont="1" applyFill="1" applyBorder="1" applyAlignment="1">
      <alignment horizontal="center" vertical="center"/>
    </xf>
    <xf numFmtId="2" fontId="7" fillId="4" borderId="3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/>
    </xf>
    <xf numFmtId="2" fontId="7" fillId="5" borderId="3" xfId="0" applyNumberFormat="1" applyFont="1" applyFill="1" applyBorder="1"/>
    <xf numFmtId="0" fontId="8" fillId="0" borderId="0" xfId="0" applyFont="1"/>
    <xf numFmtId="2" fontId="9" fillId="0" borderId="6" xfId="0" applyNumberFormat="1" applyFont="1" applyFill="1" applyBorder="1"/>
    <xf numFmtId="0" fontId="8" fillId="0" borderId="0" xfId="0" applyFont="1" applyFill="1" applyBorder="1"/>
    <xf numFmtId="2" fontId="9" fillId="0" borderId="7" xfId="0" applyNumberFormat="1" applyFont="1" applyFill="1" applyBorder="1"/>
    <xf numFmtId="2" fontId="9" fillId="0" borderId="8" xfId="0" applyNumberFormat="1" applyFont="1" applyFill="1" applyBorder="1"/>
    <xf numFmtId="2" fontId="8" fillId="0" borderId="0" xfId="0" applyNumberFormat="1" applyFont="1" applyFill="1" applyBorder="1"/>
    <xf numFmtId="0" fontId="9" fillId="0" borderId="6" xfId="0" applyFont="1" applyFill="1" applyBorder="1"/>
    <xf numFmtId="0" fontId="9" fillId="0" borderId="7" xfId="0" applyFont="1" applyFill="1" applyBorder="1"/>
    <xf numFmtId="0" fontId="9" fillId="0" borderId="8" xfId="0" applyFont="1" applyFill="1" applyBorder="1"/>
    <xf numFmtId="2" fontId="8" fillId="0" borderId="0" xfId="0" applyNumberFormat="1" applyFont="1" applyBorder="1"/>
    <xf numFmtId="0" fontId="7" fillId="4" borderId="3" xfId="0" applyFont="1" applyFill="1" applyBorder="1" applyAlignment="1">
      <alignment horizontal="left" vertical="center"/>
    </xf>
    <xf numFmtId="0" fontId="7" fillId="4" borderId="1" xfId="0" applyFont="1" applyFill="1" applyBorder="1" applyAlignment="1">
      <alignment horizontal="left" vertical="center"/>
    </xf>
    <xf numFmtId="2" fontId="8" fillId="0" borderId="0" xfId="0" applyNumberFormat="1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2" fontId="8" fillId="0" borderId="0" xfId="0" applyNumberFormat="1" applyFont="1"/>
    <xf numFmtId="0" fontId="8" fillId="0" borderId="0" xfId="0" applyFont="1" applyBorder="1"/>
    <xf numFmtId="0" fontId="8" fillId="0" borderId="0" xfId="0" applyFont="1" applyFill="1"/>
    <xf numFmtId="2" fontId="8" fillId="0" borderId="0" xfId="0" applyNumberFormat="1" applyFont="1" applyFill="1"/>
    <xf numFmtId="2" fontId="9" fillId="0" borderId="12" xfId="0" applyNumberFormat="1" applyFont="1" applyFill="1" applyBorder="1"/>
    <xf numFmtId="2" fontId="9" fillId="0" borderId="10" xfId="0" applyNumberFormat="1" applyFont="1" applyFill="1" applyBorder="1"/>
    <xf numFmtId="2" fontId="9" fillId="0" borderId="11" xfId="0" applyNumberFormat="1" applyFont="1" applyFill="1" applyBorder="1"/>
    <xf numFmtId="0" fontId="7" fillId="4" borderId="4" xfId="0" applyFont="1" applyFill="1" applyBorder="1"/>
    <xf numFmtId="0" fontId="7" fillId="4" borderId="3" xfId="0" applyFont="1" applyFill="1" applyBorder="1"/>
    <xf numFmtId="0" fontId="7" fillId="4" borderId="9" xfId="0" applyFont="1" applyFill="1" applyBorder="1"/>
    <xf numFmtId="0" fontId="7" fillId="4" borderId="8" xfId="0" applyFont="1" applyFill="1" applyBorder="1"/>
    <xf numFmtId="2" fontId="9" fillId="0" borderId="0" xfId="0" applyNumberFormat="1" applyFont="1" applyFill="1" applyBorder="1"/>
    <xf numFmtId="0" fontId="7" fillId="4" borderId="4" xfId="0" applyFont="1" applyFill="1" applyBorder="1" applyAlignment="1">
      <alignment horizontal="left" vertical="center"/>
    </xf>
    <xf numFmtId="0" fontId="7" fillId="6" borderId="4" xfId="0" applyFont="1" applyFill="1" applyBorder="1" applyAlignment="1">
      <alignment horizontal="left" vertical="center"/>
    </xf>
    <xf numFmtId="2" fontId="3" fillId="2" borderId="0" xfId="0" applyNumberFormat="1" applyFont="1" applyFill="1" applyBorder="1"/>
    <xf numFmtId="2" fontId="3" fillId="2" borderId="0" xfId="0" applyNumberFormat="1" applyFont="1" applyFill="1"/>
    <xf numFmtId="2" fontId="4" fillId="5" borderId="4" xfId="0" applyNumberFormat="1" applyFont="1" applyFill="1" applyBorder="1" applyAlignment="1">
      <alignment horizontal="left" vertical="center"/>
    </xf>
    <xf numFmtId="2" fontId="7" fillId="4" borderId="4" xfId="0" applyNumberFormat="1" applyFont="1" applyFill="1" applyBorder="1"/>
    <xf numFmtId="2" fontId="7" fillId="4" borderId="4" xfId="0" applyNumberFormat="1" applyFont="1" applyFill="1" applyBorder="1" applyAlignment="1">
      <alignment horizontal="left" vertical="center"/>
    </xf>
    <xf numFmtId="2" fontId="7" fillId="4" borderId="13" xfId="0" applyNumberFormat="1" applyFont="1" applyFill="1" applyBorder="1"/>
    <xf numFmtId="2" fontId="7" fillId="4" borderId="3" xfId="0" applyNumberFormat="1" applyFont="1" applyFill="1" applyBorder="1"/>
    <xf numFmtId="2" fontId="7" fillId="4" borderId="9" xfId="0" applyNumberFormat="1" applyFont="1" applyFill="1" applyBorder="1"/>
    <xf numFmtId="2" fontId="7" fillId="4" borderId="8" xfId="0" applyNumberFormat="1" applyFont="1" applyFill="1" applyBorder="1"/>
    <xf numFmtId="2" fontId="4" fillId="5" borderId="6" xfId="0" applyNumberFormat="1" applyFont="1" applyFill="1" applyBorder="1"/>
    <xf numFmtId="2" fontId="7" fillId="8" borderId="8" xfId="0" applyNumberFormat="1" applyFont="1" applyFill="1" applyBorder="1" applyAlignment="1">
      <alignment horizontal="center" vertical="center"/>
    </xf>
    <xf numFmtId="0" fontId="7" fillId="8" borderId="8" xfId="0" applyFont="1" applyFill="1" applyBorder="1" applyAlignment="1">
      <alignment horizontal="center" vertical="center"/>
    </xf>
    <xf numFmtId="0" fontId="7" fillId="4" borderId="14" xfId="0" applyFont="1" applyFill="1" applyBorder="1"/>
    <xf numFmtId="0" fontId="7" fillId="4" borderId="13" xfId="0" applyFont="1" applyFill="1" applyBorder="1"/>
    <xf numFmtId="0" fontId="7" fillId="4" borderId="15" xfId="0" applyFont="1" applyFill="1" applyBorder="1"/>
    <xf numFmtId="2" fontId="9" fillId="0" borderId="0" xfId="0" applyNumberFormat="1" applyFont="1" applyFill="1"/>
    <xf numFmtId="2" fontId="9" fillId="0" borderId="17" xfId="0" applyNumberFormat="1" applyFont="1" applyFill="1" applyBorder="1"/>
    <xf numFmtId="2" fontId="9" fillId="0" borderId="18" xfId="0" applyNumberFormat="1" applyFont="1" applyFill="1" applyBorder="1"/>
    <xf numFmtId="2" fontId="3" fillId="0" borderId="16" xfId="0" applyNumberFormat="1" applyFont="1" applyBorder="1"/>
    <xf numFmtId="0" fontId="7" fillId="6" borderId="4" xfId="0" applyFont="1" applyFill="1" applyBorder="1"/>
    <xf numFmtId="0" fontId="7" fillId="8" borderId="4" xfId="0" applyFont="1" applyFill="1" applyBorder="1"/>
    <xf numFmtId="2" fontId="3" fillId="0" borderId="18" xfId="0" applyNumberFormat="1" applyFont="1" applyFill="1" applyBorder="1"/>
    <xf numFmtId="0" fontId="7" fillId="4" borderId="19" xfId="0" applyFont="1" applyFill="1" applyBorder="1"/>
    <xf numFmtId="2" fontId="7" fillId="4" borderId="15" xfId="0" applyNumberFormat="1" applyFont="1" applyFill="1" applyBorder="1"/>
    <xf numFmtId="2" fontId="7" fillId="4" borderId="19" xfId="0" applyNumberFormat="1" applyFont="1" applyFill="1" applyBorder="1"/>
    <xf numFmtId="2" fontId="7" fillId="8" borderId="13" xfId="0" applyNumberFormat="1" applyFont="1" applyFill="1" applyBorder="1"/>
    <xf numFmtId="2" fontId="7" fillId="8" borderId="4" xfId="0" applyNumberFormat="1" applyFont="1" applyFill="1" applyBorder="1"/>
    <xf numFmtId="2" fontId="7" fillId="6" borderId="4" xfId="0" applyNumberFormat="1" applyFont="1" applyFill="1" applyBorder="1" applyAlignment="1">
      <alignment horizontal="left" vertical="center"/>
    </xf>
    <xf numFmtId="2" fontId="3" fillId="0" borderId="18" xfId="0" applyNumberFormat="1" applyFont="1" applyBorder="1"/>
    <xf numFmtId="2" fontId="7" fillId="6" borderId="15" xfId="0" applyNumberFormat="1" applyFont="1" applyFill="1" applyBorder="1"/>
    <xf numFmtId="2" fontId="9" fillId="0" borderId="12" xfId="0" applyNumberFormat="1" applyFont="1" applyBorder="1"/>
    <xf numFmtId="2" fontId="10" fillId="0" borderId="6" xfId="0" applyNumberFormat="1" applyFont="1" applyBorder="1"/>
    <xf numFmtId="2" fontId="9" fillId="0" borderId="10" xfId="0" applyNumberFormat="1" applyFont="1" applyBorder="1"/>
    <xf numFmtId="2" fontId="10" fillId="0" borderId="7" xfId="0" applyNumberFormat="1" applyFont="1" applyBorder="1"/>
    <xf numFmtId="2" fontId="9" fillId="0" borderId="11" xfId="0" applyNumberFormat="1" applyFont="1" applyBorder="1"/>
    <xf numFmtId="2" fontId="10" fillId="0" borderId="8" xfId="0" applyNumberFormat="1" applyFont="1" applyBorder="1"/>
    <xf numFmtId="0" fontId="7" fillId="4" borderId="15" xfId="0" applyFont="1" applyFill="1" applyBorder="1" applyAlignment="1">
      <alignment horizontal="left" vertical="center"/>
    </xf>
    <xf numFmtId="0" fontId="7" fillId="4" borderId="13" xfId="0" applyFont="1" applyFill="1" applyBorder="1" applyAlignment="1">
      <alignment horizontal="left" vertical="center"/>
    </xf>
    <xf numFmtId="2" fontId="9" fillId="0" borderId="20" xfId="0" applyNumberFormat="1" applyFont="1" applyFill="1" applyBorder="1"/>
    <xf numFmtId="2" fontId="10" fillId="0" borderId="17" xfId="0" applyNumberFormat="1" applyFont="1" applyFill="1" applyBorder="1"/>
    <xf numFmtId="2" fontId="10" fillId="0" borderId="18" xfId="0" applyNumberFormat="1" applyFont="1" applyFill="1" applyBorder="1"/>
    <xf numFmtId="2" fontId="10" fillId="0" borderId="20" xfId="0" applyNumberFormat="1" applyFont="1" applyFill="1" applyBorder="1"/>
    <xf numFmtId="0" fontId="7" fillId="4" borderId="14" xfId="0" applyFont="1" applyFill="1" applyBorder="1" applyAlignment="1">
      <alignment horizontal="left" vertical="center"/>
    </xf>
    <xf numFmtId="165" fontId="4" fillId="5" borderId="3" xfId="0" applyNumberFormat="1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/>
    </xf>
    <xf numFmtId="165" fontId="7" fillId="5" borderId="3" xfId="0" applyNumberFormat="1" applyFont="1" applyFill="1" applyBorder="1" applyAlignment="1">
      <alignment horizontal="left" vertical="center"/>
    </xf>
    <xf numFmtId="165" fontId="7" fillId="4" borderId="4" xfId="0" applyNumberFormat="1" applyFont="1" applyFill="1" applyBorder="1" applyAlignment="1">
      <alignment horizontal="left" vertical="center"/>
    </xf>
    <xf numFmtId="2" fontId="9" fillId="0" borderId="6" xfId="0" applyNumberFormat="1" applyFont="1" applyFill="1" applyBorder="1" applyAlignment="1">
      <alignment horizontal="center"/>
    </xf>
    <xf numFmtId="0" fontId="7" fillId="4" borderId="4" xfId="0" applyFont="1" applyFill="1" applyBorder="1" applyAlignment="1">
      <alignment horizontal="center"/>
    </xf>
    <xf numFmtId="2" fontId="9" fillId="0" borderId="7" xfId="0" applyNumberFormat="1" applyFont="1" applyFill="1" applyBorder="1" applyAlignment="1">
      <alignment horizontal="center"/>
    </xf>
    <xf numFmtId="2" fontId="9" fillId="0" borderId="8" xfId="0" applyNumberFormat="1" applyFont="1" applyFill="1" applyBorder="1" applyAlignment="1">
      <alignment horizontal="center"/>
    </xf>
    <xf numFmtId="2" fontId="7" fillId="4" borderId="8" xfId="0" applyNumberFormat="1" applyFont="1" applyFill="1" applyBorder="1" applyAlignment="1">
      <alignment horizontal="center"/>
    </xf>
    <xf numFmtId="165" fontId="8" fillId="0" borderId="0" xfId="0" applyNumberFormat="1" applyFont="1"/>
    <xf numFmtId="165" fontId="9" fillId="0" borderId="7" xfId="0" applyNumberFormat="1" applyFont="1" applyFill="1" applyBorder="1"/>
    <xf numFmtId="165" fontId="7" fillId="4" borderId="4" xfId="0" applyNumberFormat="1" applyFont="1" applyFill="1" applyBorder="1"/>
    <xf numFmtId="165" fontId="11" fillId="0" borderId="6" xfId="0" applyNumberFormat="1" applyFont="1" applyFill="1" applyBorder="1"/>
    <xf numFmtId="165" fontId="9" fillId="0" borderId="6" xfId="0" applyNumberFormat="1" applyFont="1" applyFill="1" applyBorder="1"/>
    <xf numFmtId="165" fontId="11" fillId="0" borderId="7" xfId="0" applyNumberFormat="1" applyFont="1" applyFill="1" applyBorder="1"/>
    <xf numFmtId="165" fontId="7" fillId="9" borderId="7" xfId="0" applyNumberFormat="1" applyFont="1" applyFill="1" applyBorder="1"/>
    <xf numFmtId="165" fontId="7" fillId="9" borderId="3" xfId="0" applyNumberFormat="1" applyFont="1" applyFill="1" applyBorder="1"/>
    <xf numFmtId="166" fontId="9" fillId="0" borderId="6" xfId="0" applyNumberFormat="1" applyFont="1" applyFill="1" applyBorder="1"/>
    <xf numFmtId="166" fontId="9" fillId="0" borderId="7" xfId="0" applyNumberFormat="1" applyFont="1" applyFill="1" applyBorder="1"/>
    <xf numFmtId="165" fontId="11" fillId="0" borderId="8" xfId="0" applyNumberFormat="1" applyFont="1" applyFill="1" applyBorder="1"/>
    <xf numFmtId="165" fontId="9" fillId="0" borderId="8" xfId="0" applyNumberFormat="1" applyFont="1" applyFill="1" applyBorder="1"/>
    <xf numFmtId="166" fontId="9" fillId="0" borderId="8" xfId="0" applyNumberFormat="1" applyFont="1" applyFill="1" applyBorder="1"/>
    <xf numFmtId="165" fontId="7" fillId="5" borderId="3" xfId="0" applyNumberFormat="1" applyFont="1" applyFill="1" applyBorder="1"/>
    <xf numFmtId="165" fontId="9" fillId="0" borderId="3" xfId="0" applyNumberFormat="1" applyFont="1" applyFill="1" applyBorder="1"/>
    <xf numFmtId="2" fontId="9" fillId="0" borderId="3" xfId="0" applyNumberFormat="1" applyFont="1" applyFill="1" applyBorder="1" applyAlignment="1">
      <alignment horizontal="center"/>
    </xf>
    <xf numFmtId="165" fontId="7" fillId="5" borderId="3" xfId="0" applyNumberFormat="1" applyFont="1" applyFill="1" applyBorder="1" applyAlignment="1">
      <alignment horizontal="center" vertical="center"/>
    </xf>
    <xf numFmtId="165" fontId="7" fillId="4" borderId="3" xfId="0" applyNumberFormat="1" applyFont="1" applyFill="1" applyBorder="1" applyAlignment="1">
      <alignment horizontal="left" vertical="center"/>
    </xf>
    <xf numFmtId="165" fontId="7" fillId="4" borderId="3" xfId="0" applyNumberFormat="1" applyFont="1" applyFill="1" applyBorder="1" applyAlignment="1">
      <alignment horizontal="center" vertical="center"/>
    </xf>
    <xf numFmtId="2" fontId="9" fillId="7" borderId="4" xfId="0" applyNumberFormat="1" applyFont="1" applyFill="1" applyBorder="1" applyAlignment="1">
      <alignment horizontal="center" vertical="center"/>
    </xf>
    <xf numFmtId="2" fontId="9" fillId="7" borderId="22" xfId="0" applyNumberFormat="1" applyFont="1" applyFill="1" applyBorder="1" applyAlignment="1">
      <alignment horizontal="center" vertical="center"/>
    </xf>
    <xf numFmtId="2" fontId="9" fillId="0" borderId="22" xfId="0" applyNumberFormat="1" applyFont="1" applyFill="1" applyBorder="1" applyAlignment="1">
      <alignment horizontal="center" vertical="center"/>
    </xf>
    <xf numFmtId="2" fontId="9" fillId="0" borderId="5" xfId="0" applyNumberFormat="1" applyFont="1" applyFill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7" fillId="9" borderId="3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5" fontId="7" fillId="5" borderId="3" xfId="0" applyNumberFormat="1" applyFont="1" applyFill="1" applyBorder="1" applyAlignment="1">
      <alignment horizontal="center" vertical="center"/>
    </xf>
    <xf numFmtId="0" fontId="10" fillId="0" borderId="0" xfId="0" applyFont="1" applyFill="1"/>
    <xf numFmtId="2" fontId="10" fillId="0" borderId="23" xfId="0" applyNumberFormat="1" applyFont="1" applyFill="1" applyBorder="1"/>
    <xf numFmtId="2" fontId="10" fillId="0" borderId="24" xfId="0" applyNumberFormat="1" applyFont="1" applyFill="1" applyBorder="1"/>
    <xf numFmtId="2" fontId="10" fillId="0" borderId="25" xfId="0" applyNumberFormat="1" applyFont="1" applyFill="1" applyBorder="1"/>
    <xf numFmtId="2" fontId="9" fillId="0" borderId="20" xfId="0" applyNumberFormat="1" applyFont="1" applyBorder="1"/>
    <xf numFmtId="2" fontId="9" fillId="0" borderId="17" xfId="0" applyNumberFormat="1" applyFont="1" applyBorder="1"/>
    <xf numFmtId="2" fontId="9" fillId="0" borderId="18" xfId="0" applyNumberFormat="1" applyFont="1" applyBorder="1"/>
    <xf numFmtId="0" fontId="10" fillId="0" borderId="0" xfId="0" applyFont="1" applyFill="1" applyBorder="1"/>
    <xf numFmtId="2" fontId="10" fillId="0" borderId="0" xfId="0" applyNumberFormat="1" applyFont="1" applyFill="1"/>
    <xf numFmtId="2" fontId="7" fillId="4" borderId="14" xfId="0" applyNumberFormat="1" applyFont="1" applyFill="1" applyBorder="1"/>
    <xf numFmtId="2" fontId="4" fillId="5" borderId="4" xfId="0" applyNumberFormat="1" applyFont="1" applyFill="1" applyBorder="1"/>
    <xf numFmtId="2" fontId="7" fillId="8" borderId="15" xfId="0" applyNumberFormat="1" applyFont="1" applyFill="1" applyBorder="1"/>
    <xf numFmtId="2" fontId="4" fillId="5" borderId="13" xfId="0" applyNumberFormat="1" applyFont="1" applyFill="1" applyBorder="1" applyAlignment="1">
      <alignment horizontal="left" vertical="center"/>
    </xf>
    <xf numFmtId="2" fontId="10" fillId="0" borderId="20" xfId="0" applyNumberFormat="1" applyFont="1" applyBorder="1"/>
    <xf numFmtId="2" fontId="10" fillId="0" borderId="17" xfId="0" applyNumberFormat="1" applyFont="1" applyBorder="1"/>
    <xf numFmtId="2" fontId="10" fillId="0" borderId="18" xfId="0" applyNumberFormat="1" applyFont="1" applyBorder="1"/>
    <xf numFmtId="2" fontId="10" fillId="0" borderId="26" xfId="0" applyNumberFormat="1" applyFont="1" applyBorder="1"/>
    <xf numFmtId="2" fontId="10" fillId="0" borderId="27" xfId="0" applyNumberFormat="1" applyFont="1" applyBorder="1"/>
    <xf numFmtId="2" fontId="10" fillId="0" borderId="28" xfId="0" applyNumberFormat="1" applyFont="1" applyBorder="1"/>
    <xf numFmtId="0" fontId="13" fillId="0" borderId="0" xfId="0" applyFont="1" applyFill="1"/>
    <xf numFmtId="0" fontId="14" fillId="9" borderId="6" xfId="0" applyFont="1" applyFill="1" applyBorder="1" applyAlignment="1">
      <alignment horizontal="center" vertical="center"/>
    </xf>
    <xf numFmtId="2" fontId="13" fillId="0" borderId="0" xfId="0" applyNumberFormat="1" applyFont="1" applyFill="1"/>
    <xf numFmtId="0" fontId="4" fillId="5" borderId="4" xfId="0" applyFont="1" applyFill="1" applyBorder="1"/>
    <xf numFmtId="0" fontId="7" fillId="4" borderId="3" xfId="0" applyNumberFormat="1" applyFont="1" applyFill="1" applyBorder="1" applyAlignment="1">
      <alignment horizontal="center" vertical="center"/>
    </xf>
    <xf numFmtId="165" fontId="7" fillId="5" borderId="3" xfId="0" applyNumberFormat="1" applyFont="1" applyFill="1" applyBorder="1" applyAlignment="1">
      <alignment horizontal="center" vertical="center"/>
    </xf>
    <xf numFmtId="165" fontId="7" fillId="5" borderId="6" xfId="0" applyNumberFormat="1" applyFont="1" applyFill="1" applyBorder="1" applyAlignment="1">
      <alignment horizontal="center" vertical="center"/>
    </xf>
    <xf numFmtId="165" fontId="7" fillId="5" borderId="15" xfId="0" applyNumberFormat="1" applyFont="1" applyFill="1" applyBorder="1" applyAlignment="1">
      <alignment horizontal="center" vertical="center"/>
    </xf>
    <xf numFmtId="165" fontId="7" fillId="5" borderId="12" xfId="0" applyNumberFormat="1" applyFont="1" applyFill="1" applyBorder="1" applyAlignment="1">
      <alignment horizontal="center" vertical="center"/>
    </xf>
    <xf numFmtId="165" fontId="7" fillId="5" borderId="3" xfId="0" applyNumberFormat="1" applyFont="1" applyFill="1" applyBorder="1" applyAlignment="1">
      <alignment horizontal="center"/>
    </xf>
    <xf numFmtId="165" fontId="7" fillId="5" borderId="4" xfId="0" applyNumberFormat="1" applyFont="1" applyFill="1" applyBorder="1" applyAlignment="1">
      <alignment horizontal="center" vertical="center"/>
    </xf>
    <xf numFmtId="165" fontId="7" fillId="5" borderId="5" xfId="0" applyNumberFormat="1" applyFont="1" applyFill="1" applyBorder="1" applyAlignment="1">
      <alignment horizontal="center" vertical="center"/>
    </xf>
    <xf numFmtId="165" fontId="7" fillId="5" borderId="0" xfId="0" applyNumberFormat="1" applyFont="1" applyFill="1" applyBorder="1" applyAlignment="1">
      <alignment horizontal="center"/>
    </xf>
    <xf numFmtId="165" fontId="7" fillId="4" borderId="0" xfId="0" applyNumberFormat="1" applyFont="1" applyFill="1" applyBorder="1" applyAlignment="1">
      <alignment horizontal="center" vertical="center"/>
    </xf>
    <xf numFmtId="0" fontId="7" fillId="8" borderId="13" xfId="0" applyFont="1" applyFill="1" applyBorder="1" applyAlignment="1">
      <alignment horizontal="center"/>
    </xf>
    <xf numFmtId="0" fontId="7" fillId="8" borderId="11" xfId="0" applyFont="1" applyFill="1" applyBorder="1" applyAlignment="1">
      <alignment horizontal="center"/>
    </xf>
    <xf numFmtId="0" fontId="9" fillId="0" borderId="15" xfId="0" applyFont="1" applyFill="1" applyBorder="1" applyAlignment="1">
      <alignment horizontal="center"/>
    </xf>
    <xf numFmtId="0" fontId="9" fillId="0" borderId="12" xfId="0" applyFont="1" applyFill="1" applyBorder="1" applyAlignment="1">
      <alignment horizontal="center"/>
    </xf>
    <xf numFmtId="0" fontId="9" fillId="0" borderId="13" xfId="0" applyFont="1" applyFill="1" applyBorder="1" applyAlignment="1">
      <alignment horizontal="center"/>
    </xf>
    <xf numFmtId="0" fontId="9" fillId="0" borderId="11" xfId="0" applyFont="1" applyFill="1" applyBorder="1" applyAlignment="1">
      <alignment horizontal="center"/>
    </xf>
    <xf numFmtId="0" fontId="9" fillId="0" borderId="19" xfId="0" applyFont="1" applyFill="1" applyBorder="1" applyAlignment="1">
      <alignment horizontal="center"/>
    </xf>
    <xf numFmtId="0" fontId="9" fillId="0" borderId="10" xfId="0" applyFont="1" applyFill="1" applyBorder="1" applyAlignment="1">
      <alignment horizontal="center"/>
    </xf>
    <xf numFmtId="165" fontId="7" fillId="5" borderId="13" xfId="0" applyNumberFormat="1" applyFont="1" applyFill="1" applyBorder="1" applyAlignment="1">
      <alignment horizontal="center" vertical="center"/>
    </xf>
    <xf numFmtId="165" fontId="7" fillId="5" borderId="21" xfId="0" applyNumberFormat="1" applyFont="1" applyFill="1" applyBorder="1" applyAlignment="1">
      <alignment horizontal="center" vertical="center"/>
    </xf>
    <xf numFmtId="0" fontId="7" fillId="8" borderId="4" xfId="0" applyFont="1" applyFill="1" applyBorder="1" applyAlignment="1">
      <alignment horizontal="center"/>
    </xf>
    <xf numFmtId="0" fontId="7" fillId="8" borderId="22" xfId="0" applyFont="1" applyFill="1" applyBorder="1" applyAlignment="1">
      <alignment horizontal="center"/>
    </xf>
    <xf numFmtId="0" fontId="7" fillId="8" borderId="5" xfId="0" applyFont="1" applyFill="1" applyBorder="1" applyAlignment="1">
      <alignment horizontal="center"/>
    </xf>
  </cellXfs>
  <cellStyles count="5">
    <cellStyle name="Heading" xfId="1" xr:uid="{00000000-0005-0000-0000-000000000000}"/>
    <cellStyle name="Heading1" xfId="2" xr:uid="{00000000-0005-0000-0000-000001000000}"/>
    <cellStyle name="Normal" xfId="0" builtinId="0" customBuiltin="1"/>
    <cellStyle name="Result" xfId="3" xr:uid="{00000000-0005-0000-0000-000003000000}"/>
    <cellStyle name="Result2" xfId="4" xr:uid="{00000000-0005-0000-0000-000004000000}"/>
  </cellStyles>
  <dxfs count="1538"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-0.24994659260841701"/>
        </patternFill>
      </fill>
    </dxf>
    <dxf>
      <font>
        <color theme="0"/>
      </font>
    </dxf>
    <dxf>
      <font>
        <color rgb="FF9C0006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-0.24994659260841701"/>
        </patternFill>
      </fill>
    </dxf>
    <dxf>
      <font>
        <color theme="0"/>
      </font>
    </dxf>
    <dxf>
      <font>
        <color rgb="FF9C0006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-0.24994659260841701"/>
        </patternFill>
      </fill>
    </dxf>
    <dxf>
      <font>
        <color theme="0"/>
      </font>
    </dxf>
    <dxf>
      <font>
        <color rgb="FF9C0006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-0.24994659260841701"/>
        </patternFill>
      </fill>
    </dxf>
    <dxf>
      <font>
        <color theme="0"/>
      </font>
    </dxf>
    <dxf>
      <font>
        <color rgb="FF9C0006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-0.24994659260841701"/>
        </patternFill>
      </fill>
    </dxf>
    <dxf>
      <font>
        <color theme="0"/>
      </font>
    </dxf>
    <dxf>
      <font>
        <color rgb="FF9C0006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-0.24994659260841701"/>
        </patternFill>
      </fill>
    </dxf>
    <dxf>
      <font>
        <color theme="0"/>
      </font>
    </dxf>
    <dxf>
      <font>
        <color rgb="FF9C0006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  <fill>
        <patternFill>
          <bgColor theme="0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  <fill>
        <patternFill>
          <bgColor theme="0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  <fill>
        <patternFill>
          <bgColor theme="0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</dxf>
    <dxf>
      <font>
        <color rgb="FF9C0006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-0.24994659260841701"/>
        </patternFill>
      </fill>
    </dxf>
    <dxf>
      <font>
        <color theme="0"/>
      </font>
    </dxf>
    <dxf>
      <font>
        <color rgb="FF9C0006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-0.24994659260841701"/>
        </patternFill>
      </fill>
    </dxf>
    <dxf>
      <font>
        <color theme="0"/>
      </font>
    </dxf>
    <dxf>
      <font>
        <color rgb="FF9C0006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-0.24994659260841701"/>
        </patternFill>
      </fill>
    </dxf>
    <dxf>
      <font>
        <color theme="0"/>
      </font>
    </dxf>
    <dxf>
      <font>
        <color rgb="FF9C0006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-0.24994659260841701"/>
        </patternFill>
      </fill>
    </dxf>
    <dxf>
      <font>
        <color theme="0"/>
      </font>
    </dxf>
    <dxf>
      <font>
        <color rgb="FF9C0006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  <fill>
        <patternFill>
          <bgColor theme="0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  <fill>
        <patternFill>
          <bgColor theme="0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lor rgb="FF9C0006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-0.24994659260841701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lor rgb="FF9C0006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-0.24994659260841701"/>
        </patternFill>
      </fill>
    </dxf>
    <dxf>
      <font>
        <color theme="0"/>
      </font>
    </dxf>
    <dxf>
      <font>
        <color rgb="FF9C0006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-0.24994659260841701"/>
        </patternFill>
      </fill>
    </dxf>
    <dxf>
      <font>
        <color theme="0"/>
      </font>
    </dxf>
    <dxf>
      <font>
        <color rgb="FF9C0006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lor rgb="FF9C0006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-0.24994659260841701"/>
        </patternFill>
      </fill>
    </dxf>
    <dxf>
      <font>
        <color theme="0"/>
      </font>
    </dxf>
    <dxf>
      <font>
        <color rgb="FF9C0006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-0.24994659260841701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lor rgb="FF9C0006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-0.24994659260841701"/>
        </patternFill>
      </fill>
    </dxf>
    <dxf>
      <font>
        <color theme="0"/>
      </font>
    </dxf>
    <dxf>
      <font>
        <color rgb="FF9C0006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-0.24994659260841701"/>
        </patternFill>
      </fill>
    </dxf>
    <dxf>
      <font>
        <color theme="0"/>
      </font>
    </dxf>
    <dxf>
      <font>
        <color rgb="FF9C0006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lor rgb="FF9C0006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-0.24994659260841701"/>
        </patternFill>
      </fill>
    </dxf>
    <dxf>
      <font>
        <color theme="0"/>
      </font>
    </dxf>
    <dxf>
      <font>
        <color rgb="FF9C0006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-0.24994659260841701"/>
        </patternFill>
      </fill>
    </dxf>
    <dxf>
      <font>
        <color theme="0"/>
      </font>
    </dxf>
    <dxf>
      <font>
        <color rgb="FF9C0006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-0.24994659260841701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lor rgb="FF9C0006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-0.24994659260841701"/>
        </patternFill>
      </fill>
    </dxf>
    <dxf>
      <font>
        <color theme="0"/>
      </font>
    </dxf>
    <dxf>
      <font>
        <color rgb="FF9C0006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-0.24994659260841701"/>
        </patternFill>
      </fill>
    </dxf>
    <dxf>
      <font>
        <color theme="0"/>
      </font>
    </dxf>
    <dxf>
      <font>
        <color rgb="FF9C0006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-0.24994659260841701"/>
        </patternFill>
      </fill>
    </dxf>
    <dxf>
      <font>
        <color theme="0"/>
      </font>
    </dxf>
    <dxf>
      <font>
        <color rgb="FF9C0006"/>
      </font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lor rgb="FF9C0006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-0.24994659260841701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-0.24994659260841701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C0006"/>
      </font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-0.24994659260841701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C0006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-0.24994659260841701"/>
        </patternFill>
      </fill>
    </dxf>
    <dxf>
      <font>
        <color rgb="FF9E2222"/>
      </font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rgb="FF9E2222"/>
      </font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C0006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-0.24994659260841701"/>
        </patternFill>
      </fill>
    </dxf>
    <dxf>
      <font>
        <color rgb="FF9C0006"/>
      </font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rgb="FF9E2222"/>
      </font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-0.24994659260841701"/>
        </patternFill>
      </fill>
    </dxf>
    <dxf>
      <font>
        <color theme="0"/>
      </font>
    </dxf>
    <dxf>
      <font>
        <color rgb="FF9C0006"/>
      </font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-0.24994659260841701"/>
        </patternFill>
      </fill>
    </dxf>
    <dxf>
      <font>
        <color theme="0"/>
      </font>
    </dxf>
    <dxf>
      <font>
        <color rgb="FF9C0006"/>
      </font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-0.24994659260841701"/>
        </patternFill>
      </fill>
    </dxf>
    <dxf>
      <font>
        <color theme="0"/>
      </font>
    </dxf>
    <dxf>
      <font>
        <color rgb="FF9C0006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rgb="FF9E2222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-0.24994659260841701"/>
        </patternFill>
      </fill>
    </dxf>
    <dxf>
      <font>
        <color theme="0"/>
      </font>
    </dxf>
    <dxf>
      <font>
        <color rgb="FF9C0006"/>
      </font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-0.24994659260841701"/>
        </patternFill>
      </fill>
    </dxf>
    <dxf>
      <font>
        <color theme="0"/>
      </font>
    </dxf>
    <dxf>
      <font>
        <color rgb="FF9C0006"/>
      </font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-0.24994659260841701"/>
        </patternFill>
      </fill>
    </dxf>
    <dxf>
      <font>
        <color theme="0"/>
      </font>
    </dxf>
    <dxf>
      <font>
        <color rgb="FF9C0006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rgb="FF9E2222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-0.24994659260841701"/>
        </patternFill>
      </fill>
    </dxf>
    <dxf>
      <font>
        <color theme="0"/>
      </font>
    </dxf>
    <dxf>
      <font>
        <color rgb="FF9C0006"/>
      </font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lor rgb="FF9C0006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-0.24994659260841701"/>
        </patternFill>
      </fill>
    </dxf>
    <dxf>
      <font>
        <color theme="0"/>
      </font>
    </dxf>
    <dxf>
      <font>
        <color rgb="FF9C0006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-0.24994659260841701"/>
        </patternFill>
      </fill>
    </dxf>
    <dxf>
      <font>
        <color theme="0"/>
      </font>
    </dxf>
    <dxf>
      <font>
        <color rgb="FF9C0006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-0.24994659260841701"/>
        </patternFill>
      </fill>
    </dxf>
    <dxf>
      <font>
        <color theme="0"/>
      </font>
    </dxf>
    <dxf>
      <font>
        <color rgb="FF9C0006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lor rgb="FF9C0006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-0.24994659260841701"/>
        </patternFill>
      </fill>
    </dxf>
    <dxf>
      <font>
        <color theme="0"/>
      </font>
    </dxf>
    <dxf>
      <font>
        <color rgb="FF9C0006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</dxf>
    <dxf>
      <font>
        <color rgb="FF9C0006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-0.24994659260841701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</dxf>
    <dxf>
      <font>
        <color rgb="FF9C0006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-0.24994659260841701"/>
        </patternFill>
      </fill>
    </dxf>
    <dxf>
      <font>
        <color theme="0"/>
      </font>
    </dxf>
    <dxf>
      <font>
        <color rgb="FF9C0006"/>
      </font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lor rgb="FF9C0006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-0.24994659260841701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rgb="FFC00000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-0.24994659260841701"/>
        </patternFill>
      </fill>
    </dxf>
    <dxf>
      <font>
        <color rgb="FF9C0006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rgb="FFC00000"/>
      </font>
    </dxf>
    <dxf>
      <font>
        <color theme="0"/>
      </font>
      <fill>
        <patternFill>
          <bgColor theme="3" tint="0.39994506668294322"/>
        </patternFill>
      </fill>
    </dxf>
    <dxf>
      <font>
        <color rgb="FFC00000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rgb="FFC00000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rgb="FFC00000"/>
      </font>
    </dxf>
    <dxf>
      <font>
        <color rgb="FFC00000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-0.24994659260841701"/>
        </patternFill>
      </fill>
    </dxf>
    <dxf>
      <font>
        <color rgb="FF9C0006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-0.24994659260841701"/>
        </patternFill>
      </fill>
    </dxf>
    <dxf>
      <font>
        <color rgb="FF9C0006"/>
      </font>
    </dxf>
    <dxf>
      <font>
        <color theme="0"/>
      </font>
    </dxf>
    <dxf>
      <font>
        <color rgb="FF9C0006"/>
      </font>
    </dxf>
    <dxf>
      <font>
        <color rgb="FFC00000"/>
      </font>
    </dxf>
    <dxf>
      <font>
        <color theme="0"/>
      </font>
      <fill>
        <patternFill>
          <bgColor theme="3" tint="0.39994506668294322"/>
        </patternFill>
      </fill>
    </dxf>
    <dxf>
      <font>
        <color rgb="FFC00000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rgb="FFC00000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rgb="FFC00000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rgb="FFC00000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-0.49998474074526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-0.24994659260841701"/>
        </patternFill>
      </fill>
    </dxf>
    <dxf>
      <font>
        <color theme="0"/>
      </font>
    </dxf>
    <dxf>
      <font>
        <color rgb="FF9C0006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-0.24994659260841701"/>
        </patternFill>
      </fill>
    </dxf>
    <dxf>
      <font>
        <color theme="0"/>
      </font>
    </dxf>
    <dxf>
      <font>
        <color rgb="FF9C0006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-0.24994659260841701"/>
        </patternFill>
      </fill>
    </dxf>
    <dxf>
      <font>
        <color theme="0"/>
      </font>
    </dxf>
    <dxf>
      <font>
        <color rgb="FF9C0006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-0.24994659260841701"/>
        </patternFill>
      </fill>
    </dxf>
    <dxf>
      <font>
        <color theme="0"/>
      </font>
    </dxf>
    <dxf>
      <font>
        <color rgb="FF9C0006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-0.24994659260841701"/>
        </patternFill>
      </fill>
    </dxf>
    <dxf>
      <font>
        <color theme="0"/>
      </font>
    </dxf>
    <dxf>
      <font>
        <color rgb="FF9C0006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-0.24994659260841701"/>
        </patternFill>
      </fill>
    </dxf>
    <dxf>
      <font>
        <color theme="0"/>
      </font>
    </dxf>
    <dxf>
      <font>
        <color rgb="FF9C0006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-0.24994659260841701"/>
        </patternFill>
      </fill>
    </dxf>
    <dxf>
      <font>
        <color theme="0"/>
      </font>
    </dxf>
    <dxf>
      <font>
        <color rgb="FF9C0006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-0.24994659260841701"/>
        </patternFill>
      </fill>
    </dxf>
    <dxf>
      <font>
        <color theme="0"/>
      </font>
    </dxf>
    <dxf>
      <font>
        <color rgb="FF9C0006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-0.24994659260841701"/>
        </patternFill>
      </fill>
    </dxf>
    <dxf>
      <font>
        <color theme="0"/>
      </font>
    </dxf>
    <dxf>
      <font>
        <color rgb="FF9C0006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-0.24994659260841701"/>
        </patternFill>
      </fill>
    </dxf>
    <dxf>
      <font>
        <color theme="0"/>
      </font>
    </dxf>
    <dxf>
      <font>
        <color rgb="FF9C0006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-0.24994659260841701"/>
        </patternFill>
      </fill>
    </dxf>
    <dxf>
      <font>
        <color theme="0"/>
      </font>
    </dxf>
    <dxf>
      <font>
        <color rgb="FF9C0006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-0.24994659260841701"/>
        </patternFill>
      </fill>
    </dxf>
    <dxf>
      <font>
        <color theme="0"/>
      </font>
    </dxf>
    <dxf>
      <font>
        <color rgb="FF9C0006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-0.24994659260841701"/>
        </patternFill>
      </fill>
    </dxf>
    <dxf>
      <font>
        <color theme="0"/>
      </font>
    </dxf>
    <dxf>
      <font>
        <color rgb="FF9C0006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-0.24994659260841701"/>
        </patternFill>
      </fill>
    </dxf>
    <dxf>
      <font>
        <color theme="0"/>
      </font>
    </dxf>
    <dxf>
      <font>
        <color rgb="FF9C0006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-0.24994659260841701"/>
        </patternFill>
      </fill>
    </dxf>
    <dxf>
      <font>
        <color theme="0"/>
      </font>
    </dxf>
    <dxf>
      <font>
        <color rgb="FF9C0006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-0.24994659260841701"/>
        </patternFill>
      </fill>
    </dxf>
    <dxf>
      <font>
        <color theme="0"/>
      </font>
    </dxf>
    <dxf>
      <font>
        <color rgb="FF9C0006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-0.24994659260841701"/>
        </patternFill>
      </fill>
    </dxf>
    <dxf>
      <font>
        <color theme="0"/>
      </font>
    </dxf>
    <dxf>
      <font>
        <color rgb="FF9C0006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-0.24994659260841701"/>
        </patternFill>
      </fill>
    </dxf>
    <dxf>
      <font>
        <color theme="0"/>
      </font>
    </dxf>
    <dxf>
      <font>
        <color rgb="FF9C0006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-0.24994659260841701"/>
        </patternFill>
      </fill>
    </dxf>
    <dxf>
      <font>
        <color theme="0"/>
      </font>
    </dxf>
    <dxf>
      <font>
        <color rgb="FF9C0006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-0.24994659260841701"/>
        </patternFill>
      </fill>
    </dxf>
    <dxf>
      <font>
        <color theme="0"/>
      </font>
    </dxf>
    <dxf>
      <font>
        <color rgb="FF9C0006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-0.24994659260841701"/>
        </patternFill>
      </fill>
    </dxf>
    <dxf>
      <font>
        <color theme="0"/>
      </font>
    </dxf>
    <dxf>
      <font>
        <color rgb="FF9C0006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-0.24994659260841701"/>
        </patternFill>
      </fill>
    </dxf>
    <dxf>
      <font>
        <color theme="0"/>
      </font>
    </dxf>
    <dxf>
      <font>
        <color rgb="FF9C0006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-0.24994659260841701"/>
        </patternFill>
      </fill>
    </dxf>
    <dxf>
      <font>
        <color theme="0"/>
      </font>
    </dxf>
    <dxf>
      <font>
        <color rgb="FF9C0006"/>
      </font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lor rgb="FF9C0006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rgb="FF9E2222"/>
      </font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rgb="FF9E2222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rgb="FF9E2222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rgb="FF9E2222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rgb="FF9E2222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lor rgb="FF9C0006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rgb="FF9E2222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  <fill>
        <patternFill>
          <bgColor theme="0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rgb="FF9E2222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3" tint="0.39994506668294322"/>
        </patternFill>
      </fill>
    </dxf>
    <dxf>
      <font>
        <color rgb="FF9E2222"/>
      </font>
    </dxf>
    <dxf>
      <font>
        <color theme="0"/>
      </font>
      <fill>
        <patternFill>
          <bgColor theme="0"/>
        </patternFill>
      </fill>
    </dxf>
    <dxf>
      <font>
        <color rgb="FF9E2222"/>
      </font>
    </dxf>
  </dxfs>
  <tableStyles count="0" defaultTableStyle="TableStyleMedium2" defaultPivotStyle="PivotStyleLight16"/>
  <colors>
    <mruColors>
      <color rgb="FFFF5050"/>
      <color rgb="FF9E222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tthew/Documents/FM/FM20/Team/2019-2020/SUPERLIGA/CA%20Riv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Équipe"/>
      <sheetName val="Stats"/>
      <sheetName val="Gardien"/>
      <sheetName val="Défenseur Central"/>
      <sheetName val="Latéral Gauche"/>
      <sheetName val="Latéral Droit"/>
      <sheetName val="Milieu centraux"/>
      <sheetName val="Ailier Gauche"/>
      <sheetName val="Ailier Droit"/>
      <sheetName val="Buteur"/>
    </sheetNames>
    <sheetDataSet>
      <sheetData sheetId="0"/>
      <sheetData sheetId="1"/>
      <sheetData sheetId="2"/>
      <sheetData sheetId="3"/>
      <sheetData sheetId="4">
        <row r="59">
          <cell r="B59">
            <v>11.5</v>
          </cell>
        </row>
        <row r="60">
          <cell r="B60">
            <v>6.5</v>
          </cell>
        </row>
        <row r="61">
          <cell r="B61">
            <v>14.5</v>
          </cell>
        </row>
        <row r="62">
          <cell r="B62">
            <v>11.5</v>
          </cell>
        </row>
        <row r="63">
          <cell r="B63">
            <v>13</v>
          </cell>
        </row>
        <row r="64">
          <cell r="B64">
            <v>11.5</v>
          </cell>
        </row>
        <row r="65">
          <cell r="B65">
            <v>14</v>
          </cell>
        </row>
        <row r="66">
          <cell r="B66">
            <v>15</v>
          </cell>
        </row>
        <row r="67">
          <cell r="B67">
            <v>14.5</v>
          </cell>
        </row>
        <row r="68">
          <cell r="B68">
            <v>11</v>
          </cell>
        </row>
        <row r="69">
          <cell r="B69">
            <v>8.5</v>
          </cell>
        </row>
        <row r="70">
          <cell r="B70">
            <v>14.5</v>
          </cell>
        </row>
        <row r="71">
          <cell r="B71">
            <v>14.5</v>
          </cell>
        </row>
        <row r="72">
          <cell r="B72">
            <v>15</v>
          </cell>
        </row>
        <row r="73">
          <cell r="B73">
            <v>10.5</v>
          </cell>
        </row>
      </sheetData>
      <sheetData sheetId="5">
        <row r="59">
          <cell r="B59">
            <v>7</v>
          </cell>
        </row>
        <row r="60">
          <cell r="B60">
            <v>11</v>
          </cell>
        </row>
        <row r="61">
          <cell r="B61">
            <v>14</v>
          </cell>
        </row>
        <row r="62">
          <cell r="B62">
            <v>15</v>
          </cell>
        </row>
        <row r="63">
          <cell r="B63">
            <v>17</v>
          </cell>
        </row>
        <row r="64">
          <cell r="B64">
            <v>8</v>
          </cell>
        </row>
        <row r="65">
          <cell r="B65">
            <v>16</v>
          </cell>
        </row>
        <row r="66">
          <cell r="B66">
            <v>14</v>
          </cell>
        </row>
        <row r="67">
          <cell r="B67">
            <v>12</v>
          </cell>
        </row>
        <row r="68">
          <cell r="B68">
            <v>14</v>
          </cell>
        </row>
        <row r="69">
          <cell r="B69">
            <v>12</v>
          </cell>
        </row>
        <row r="70">
          <cell r="B70">
            <v>15</v>
          </cell>
        </row>
        <row r="71">
          <cell r="B71">
            <v>14</v>
          </cell>
        </row>
        <row r="72">
          <cell r="B72">
            <v>16</v>
          </cell>
        </row>
        <row r="73">
          <cell r="B73">
            <v>13</v>
          </cell>
        </row>
      </sheetData>
      <sheetData sheetId="6">
        <row r="63">
          <cell r="B63">
            <v>12.375</v>
          </cell>
        </row>
        <row r="64">
          <cell r="B64">
            <v>9.75</v>
          </cell>
        </row>
        <row r="65">
          <cell r="B65">
            <v>12.5</v>
          </cell>
        </row>
        <row r="66">
          <cell r="B66">
            <v>12.25</v>
          </cell>
        </row>
        <row r="67">
          <cell r="B67">
            <v>13.25</v>
          </cell>
        </row>
        <row r="68">
          <cell r="B68">
            <v>13.125</v>
          </cell>
        </row>
        <row r="69">
          <cell r="B69">
            <v>13.875</v>
          </cell>
        </row>
        <row r="70">
          <cell r="B70">
            <v>12.625</v>
          </cell>
        </row>
        <row r="71">
          <cell r="B71">
            <v>13</v>
          </cell>
        </row>
        <row r="72">
          <cell r="B72">
            <v>11.125</v>
          </cell>
        </row>
        <row r="73">
          <cell r="B73">
            <v>7.5</v>
          </cell>
        </row>
        <row r="74">
          <cell r="B74">
            <v>12.375</v>
          </cell>
        </row>
        <row r="75">
          <cell r="B75">
            <v>11.875</v>
          </cell>
        </row>
        <row r="76">
          <cell r="B76">
            <v>12.75</v>
          </cell>
        </row>
        <row r="77">
          <cell r="B77">
            <v>9.75</v>
          </cell>
        </row>
      </sheetData>
      <sheetData sheetId="7">
        <row r="59">
          <cell r="B59">
            <v>15</v>
          </cell>
        </row>
        <row r="60">
          <cell r="B60">
            <v>7</v>
          </cell>
        </row>
        <row r="61">
          <cell r="B61">
            <v>14</v>
          </cell>
        </row>
        <row r="62">
          <cell r="B62">
            <v>9</v>
          </cell>
        </row>
        <row r="63">
          <cell r="B63">
            <v>11</v>
          </cell>
        </row>
        <row r="64">
          <cell r="B64">
            <v>12</v>
          </cell>
        </row>
        <row r="65">
          <cell r="B65">
            <v>12</v>
          </cell>
        </row>
        <row r="66">
          <cell r="B66">
            <v>14</v>
          </cell>
        </row>
        <row r="67">
          <cell r="B67">
            <v>14</v>
          </cell>
        </row>
        <row r="68">
          <cell r="B68">
            <v>9</v>
          </cell>
        </row>
        <row r="69">
          <cell r="B69">
            <v>9</v>
          </cell>
        </row>
        <row r="70">
          <cell r="B70">
            <v>10</v>
          </cell>
        </row>
        <row r="71">
          <cell r="B71">
            <v>13</v>
          </cell>
        </row>
        <row r="72">
          <cell r="B72">
            <v>13</v>
          </cell>
        </row>
        <row r="73">
          <cell r="B73">
            <v>8</v>
          </cell>
        </row>
      </sheetData>
      <sheetData sheetId="8">
        <row r="59">
          <cell r="B59">
            <v>17</v>
          </cell>
        </row>
        <row r="60">
          <cell r="B60">
            <v>11.5</v>
          </cell>
        </row>
        <row r="61">
          <cell r="B61">
            <v>14</v>
          </cell>
        </row>
        <row r="62">
          <cell r="B62">
            <v>9.5</v>
          </cell>
        </row>
        <row r="63">
          <cell r="B63">
            <v>11.5</v>
          </cell>
        </row>
        <row r="64">
          <cell r="B64">
            <v>14.5</v>
          </cell>
        </row>
        <row r="65">
          <cell r="B65">
            <v>11</v>
          </cell>
        </row>
        <row r="66">
          <cell r="B66">
            <v>12.5</v>
          </cell>
        </row>
        <row r="67">
          <cell r="B67">
            <v>14</v>
          </cell>
        </row>
        <row r="68">
          <cell r="B68">
            <v>12</v>
          </cell>
        </row>
        <row r="69">
          <cell r="B69">
            <v>5.5</v>
          </cell>
        </row>
        <row r="70">
          <cell r="B70">
            <v>11</v>
          </cell>
        </row>
        <row r="71">
          <cell r="B71">
            <v>12.5</v>
          </cell>
        </row>
        <row r="72">
          <cell r="B72">
            <v>9.5</v>
          </cell>
        </row>
        <row r="73">
          <cell r="B73">
            <v>10</v>
          </cell>
        </row>
      </sheetData>
      <sheetData sheetId="9">
        <row r="61">
          <cell r="B61">
            <v>14.333333333333334</v>
          </cell>
        </row>
        <row r="62">
          <cell r="B62">
            <v>9.5</v>
          </cell>
        </row>
        <row r="63">
          <cell r="B63">
            <v>15</v>
          </cell>
        </row>
        <row r="64">
          <cell r="B64">
            <v>8.5</v>
          </cell>
        </row>
        <row r="65">
          <cell r="B65">
            <v>13</v>
          </cell>
        </row>
        <row r="66">
          <cell r="B66">
            <v>11.833333333333334</v>
          </cell>
        </row>
        <row r="67">
          <cell r="B67">
            <v>13.666666666666666</v>
          </cell>
        </row>
        <row r="68">
          <cell r="B68">
            <v>13.166666666666666</v>
          </cell>
        </row>
        <row r="69">
          <cell r="B69">
            <v>12.5</v>
          </cell>
        </row>
        <row r="70">
          <cell r="B70">
            <v>12.5</v>
          </cell>
        </row>
        <row r="71">
          <cell r="B71">
            <v>9.8333333333333339</v>
          </cell>
        </row>
        <row r="72">
          <cell r="B72">
            <v>11.166666666666666</v>
          </cell>
        </row>
        <row r="73">
          <cell r="B73">
            <v>11.666666666666666</v>
          </cell>
        </row>
        <row r="74">
          <cell r="B74">
            <v>11.333333333333334</v>
          </cell>
        </row>
        <row r="75">
          <cell r="B75">
            <v>12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734ACB-2A24-4106-A204-2CAAC193474E}">
  <dimension ref="A1:K38"/>
  <sheetViews>
    <sheetView zoomScaleNormal="100" workbookViewId="0">
      <selection activeCell="B26" sqref="B26"/>
    </sheetView>
  </sheetViews>
  <sheetFormatPr baseColWidth="10" defaultColWidth="9" defaultRowHeight="12.75" x14ac:dyDescent="0.2"/>
  <cols>
    <col min="1" max="1" width="15.625" style="110" bestFit="1" customWidth="1"/>
    <col min="2" max="2" width="9.625" style="110" customWidth="1"/>
    <col min="3" max="3" width="1.75" style="110" bestFit="1" customWidth="1"/>
    <col min="4" max="4" width="17.25" style="110" bestFit="1" customWidth="1"/>
    <col min="5" max="5" width="9" style="110"/>
    <col min="6" max="6" width="1.75" style="110" bestFit="1" customWidth="1"/>
    <col min="7" max="7" width="23.75" style="110" bestFit="1" customWidth="1"/>
    <col min="8" max="8" width="9" style="110"/>
    <col min="9" max="9" width="1.75" style="110" bestFit="1" customWidth="1"/>
    <col min="10" max="10" width="23.5" style="110" bestFit="1" customWidth="1"/>
    <col min="11" max="16384" width="9" style="110"/>
  </cols>
  <sheetData>
    <row r="1" spans="1:11" x14ac:dyDescent="0.2">
      <c r="A1" s="166" t="s">
        <v>178</v>
      </c>
      <c r="B1" s="167"/>
      <c r="D1" s="168" t="s">
        <v>177</v>
      </c>
      <c r="E1" s="168"/>
      <c r="G1" s="161" t="s">
        <v>172</v>
      </c>
      <c r="H1" s="162"/>
      <c r="J1" s="161" t="s">
        <v>176</v>
      </c>
      <c r="K1" s="162"/>
    </row>
    <row r="2" spans="1:11" x14ac:dyDescent="0.2">
      <c r="A2" s="52" t="s">
        <v>5</v>
      </c>
      <c r="B2" s="111" t="e">
        <f>AVERAGE(CD!$B$37,'Left WB'!$B$43,'Right WB'!$B$38,CM!$B$42,'Left W'!$B$40,'Right W'!$B$38,F!$B$40)</f>
        <v>#DIV/0!</v>
      </c>
      <c r="D2" s="169" t="e">
        <f>AVERAGE(Goalkeepers!$B$2:$H$2,CD!$B$2:$G$2,'Left WB'!$F$2:$K$2,'Right WB'!$F$2:$K$2,CM!$B$2:$K$2,'Left W'!$B$2:$K$2,'Right W'!$B$2:$K$2,F!$B$2:$K$3)</f>
        <v>#DIV/0!</v>
      </c>
      <c r="E2" s="169"/>
      <c r="G2" s="51" t="s">
        <v>96</v>
      </c>
      <c r="H2" s="113" t="e">
        <f>AVERAGE(CD!$D$10:$L$10)</f>
        <v>#DIV/0!</v>
      </c>
      <c r="J2" s="78" t="s">
        <v>144</v>
      </c>
      <c r="K2" s="114" t="e">
        <f>AVERAGE('Left W'!$B$10:$D$10,'Right W'!$B$10:$D$10)</f>
        <v>#DIV/0!</v>
      </c>
    </row>
    <row r="3" spans="1:11" x14ac:dyDescent="0.2">
      <c r="A3" s="52" t="s">
        <v>21</v>
      </c>
      <c r="B3" s="111" t="e">
        <f>AVERAGE(CD!$B$38,'Left WB'!$B$44,'Right WB'!$B$39,CM!$B$43,'Left W'!$B$41,'Right W'!$B$39,F!$B$41)</f>
        <v>#DIV/0!</v>
      </c>
      <c r="G3" s="51" t="s">
        <v>98</v>
      </c>
      <c r="H3" s="115" t="e">
        <f>AVERAGE(CD!$D$11:$E$11)</f>
        <v>#DIV/0!</v>
      </c>
      <c r="J3" s="78" t="s">
        <v>145</v>
      </c>
      <c r="K3" s="111" t="e">
        <f>AVERAGE('Left W'!$B$11:$D$11,'Right W'!$B$11:$D$11)</f>
        <v>#DIV/0!</v>
      </c>
    </row>
    <row r="4" spans="1:11" x14ac:dyDescent="0.2">
      <c r="A4" s="52" t="s">
        <v>22</v>
      </c>
      <c r="B4" s="111" t="e">
        <f>AVERAGE(CD!$B$39,'Left WB'!$B$45,'Right WB'!$B$40,CM!$B$44,'Left W'!$B$42,'Right W'!$B$40,F!$B$42)</f>
        <v>#DIV/0!</v>
      </c>
      <c r="D4" s="165" t="s">
        <v>165</v>
      </c>
      <c r="E4" s="165"/>
      <c r="G4" s="51" t="s">
        <v>99</v>
      </c>
      <c r="H4" s="115" t="e">
        <f>AVERAGE(CD!$D$12:$E$12)</f>
        <v>#DIV/0!</v>
      </c>
      <c r="J4" s="78" t="s">
        <v>112</v>
      </c>
      <c r="K4" s="111" t="e">
        <f>AVERAGE('Left W'!$B$12:$D$12,'Right W'!$B$12:$D$12)</f>
        <v>#DIV/0!</v>
      </c>
    </row>
    <row r="5" spans="1:11" x14ac:dyDescent="0.2">
      <c r="A5" s="52" t="s">
        <v>23</v>
      </c>
      <c r="B5" s="111" t="e">
        <f>AVERAGE(CD!$B$39,'Left WB'!$B$45,'Right WB'!$B$40,CM!$B$44,'Left W'!$B$42,'Right W'!$B$40,F!$B$42)</f>
        <v>#DIV/0!</v>
      </c>
      <c r="D5" s="160">
        <f>COUNTA(Goalkeepers!$D$1:$F$1,CD!D$1:E$1,'Left WB'!$D$1:$F$1,CM!$D$1:$I$1,'Left W'!$D$1:$M$1,'Right W'!$D$1:$M$1,F!$D$1:$E$1)</f>
        <v>0</v>
      </c>
      <c r="E5" s="160"/>
      <c r="G5" s="77" t="s">
        <v>100</v>
      </c>
      <c r="H5" s="116" t="e">
        <f>AVERAGE(CD!$D$13:$E$13)</f>
        <v>#DIV/0!</v>
      </c>
      <c r="J5" s="78" t="s">
        <v>113</v>
      </c>
      <c r="K5" s="111" t="e">
        <f>AVERAGE('Left W'!$B$13:$D$13,'Right W'!$B$13:$D$13)</f>
        <v>#DIV/0!</v>
      </c>
    </row>
    <row r="6" spans="1:11" x14ac:dyDescent="0.2">
      <c r="A6" s="52" t="s">
        <v>24</v>
      </c>
      <c r="B6" s="111" t="e">
        <f>AVERAGE(CD!$B$41,'Left WB'!$B$47,'Right WB'!$B$42,CM!$B$46,'Left W'!$B$44,'Right W'!$B$42,F!$B$44)</f>
        <v>#DIV/0!</v>
      </c>
      <c r="G6" s="51" t="s">
        <v>101</v>
      </c>
      <c r="H6" s="115" t="e">
        <f>AVERAGE(CD!$D$14:$E$14)</f>
        <v>#DIV/0!</v>
      </c>
      <c r="J6" s="78" t="s">
        <v>146</v>
      </c>
      <c r="K6" s="117" t="e">
        <f>AVERAGE('Left W'!$B$14:$D$14,'Right W'!$B$14:$D$14)</f>
        <v>#DIV/0!</v>
      </c>
    </row>
    <row r="7" spans="1:11" ht="15" customHeight="1" x14ac:dyDescent="0.2">
      <c r="A7" s="52" t="s">
        <v>25</v>
      </c>
      <c r="B7" s="111" t="e">
        <f>AVERAGE(CD!$B$42,'Left WB'!$B$48,'Right WB'!$B$43,CM!$B$47,'Left W'!$B$45,'Right W'!$B$43,F!$B$45)</f>
        <v>#DIV/0!</v>
      </c>
      <c r="D7" s="165" t="s">
        <v>165</v>
      </c>
      <c r="E7" s="165"/>
      <c r="G7" s="51" t="s">
        <v>102</v>
      </c>
      <c r="H7" s="115" t="e">
        <f>AVERAGE(CD!$D$15:$E$15)</f>
        <v>#DIV/0!</v>
      </c>
      <c r="J7" s="78" t="s">
        <v>147</v>
      </c>
      <c r="K7" s="111" t="e">
        <f>AVERAGE('Left W'!$B$15:$D$15,'Right W'!$B$15:$D$15)</f>
        <v>#DIV/0!</v>
      </c>
    </row>
    <row r="8" spans="1:11" x14ac:dyDescent="0.2">
      <c r="A8" s="52" t="s">
        <v>26</v>
      </c>
      <c r="B8" s="111" t="e">
        <f>AVERAGE(CD!$B$43,'Left WB'!$B$49,'Right WB'!$B$44,CM!$B$48,'Left W'!$B$46,'Right W'!$B$44,F!$B$46)</f>
        <v>#DIV/0!</v>
      </c>
      <c r="D8" s="104" t="s">
        <v>166</v>
      </c>
      <c r="E8" s="118">
        <f>COUNTA(Goalkeepers!$D$2:$G$2)</f>
        <v>0</v>
      </c>
      <c r="G8" s="51" t="s">
        <v>103</v>
      </c>
      <c r="H8" s="115" t="e">
        <f>AVERAGE(CD!$D$16:$E$16)</f>
        <v>#DIV/0!</v>
      </c>
      <c r="J8" s="78" t="s">
        <v>148</v>
      </c>
      <c r="K8" s="111" t="e">
        <f>AVERAGE('Left W'!$B$16:$D$16,'Right W'!B16:D16)</f>
        <v>#DIV/0!</v>
      </c>
    </row>
    <row r="9" spans="1:11" x14ac:dyDescent="0.2">
      <c r="A9" s="52" t="s">
        <v>27</v>
      </c>
      <c r="B9" s="111" t="e">
        <f>AVERAGE(CD!$B$44,'Left WB'!$B$50,'Right WB'!$B$45,CM!$B$49,'Left W'!$B$47,'Right W'!$B$45,F!$B$47)</f>
        <v>#DIV/0!</v>
      </c>
      <c r="D9" s="104" t="s">
        <v>167</v>
      </c>
      <c r="E9" s="119">
        <f>COUNTA('Right WB'!$D$1:$G$1)</f>
        <v>0</v>
      </c>
      <c r="G9" s="51" t="s">
        <v>104</v>
      </c>
      <c r="H9" s="115" t="e">
        <f>AVERAGE(CD!$D$17:$E$17)</f>
        <v>#DIV/0!</v>
      </c>
      <c r="J9" s="78" t="s">
        <v>150</v>
      </c>
      <c r="K9" s="111" t="e">
        <f>AVERAGE('Left W'!$B$17:$D$17,'Right W'!$B$17:$D$17)</f>
        <v>#DIV/0!</v>
      </c>
    </row>
    <row r="10" spans="1:11" x14ac:dyDescent="0.2">
      <c r="A10" s="52" t="s">
        <v>28</v>
      </c>
      <c r="B10" s="111" t="e">
        <f>AVERAGE(CD!$B$45,'Left WB'!$B$51,'Right WB'!$B$46,CM!$B$50,'Left W'!$B$48,'Right W'!$B$46,F!$B$48)</f>
        <v>#DIV/0!</v>
      </c>
      <c r="D10" s="104" t="s">
        <v>168</v>
      </c>
      <c r="E10" s="119">
        <f>COUNTA('Left WB'!$D$1:$G$1)</f>
        <v>0</v>
      </c>
      <c r="G10" s="51" t="s">
        <v>105</v>
      </c>
      <c r="H10" s="120" t="e">
        <f>AVERAGE(CD!$D$18:$E$18)</f>
        <v>#DIV/0!</v>
      </c>
      <c r="J10" s="78" t="s">
        <v>151</v>
      </c>
      <c r="K10" s="111" t="e">
        <f>AVERAGE('Left W'!$B$18:$D$18,'Right W'!$B$18:$D$18)</f>
        <v>#DIV/0!</v>
      </c>
    </row>
    <row r="11" spans="1:11" x14ac:dyDescent="0.2">
      <c r="A11" s="52" t="s">
        <v>29</v>
      </c>
      <c r="B11" s="111" t="e">
        <f>AVERAGE(CD!$B$46,'Left WB'!$B$52,'Right WB'!$B$47,CM!$B$51,'Left W'!$B$49,'Right W'!$B$47,F!$B$49)</f>
        <v>#DIV/0!</v>
      </c>
      <c r="D11" s="104" t="s">
        <v>169</v>
      </c>
      <c r="E11" s="119">
        <f>COUNTA(CD!$D$1:$L$1)</f>
        <v>0</v>
      </c>
      <c r="J11" s="112" t="s">
        <v>7</v>
      </c>
      <c r="K11" s="121" t="e">
        <f>AVERAGE('Left W'!$B$19:$D$19,'Right W'!$B$19:$D$19)</f>
        <v>#DIV/0!</v>
      </c>
    </row>
    <row r="12" spans="1:11" x14ac:dyDescent="0.2">
      <c r="A12" s="52" t="s">
        <v>30</v>
      </c>
      <c r="B12" s="111" t="e">
        <f>AVERAGE(CD!$B$47,'Left WB'!$B$53,'Right WB'!$B$48,CM!$B$52,'Left W'!$B$50,'Right W'!$B$48,F!$B$50)</f>
        <v>#DIV/0!</v>
      </c>
      <c r="D12" s="104" t="s">
        <v>170</v>
      </c>
      <c r="E12" s="119">
        <f>COUNTA(CM!$D$1:$G$1)</f>
        <v>0</v>
      </c>
      <c r="G12" s="161" t="s">
        <v>173</v>
      </c>
      <c r="H12" s="162"/>
    </row>
    <row r="13" spans="1:11" x14ac:dyDescent="0.2">
      <c r="A13" s="52" t="s">
        <v>31</v>
      </c>
      <c r="B13" s="111" t="e">
        <f>AVERAGE(CD!$B$48,'Left WB'!$B$54,'Right WB'!$B$49,CM!$B$53,'Left W'!$B$51,'Right W'!$B$49,F!$B$51)</f>
        <v>#DIV/0!</v>
      </c>
      <c r="D13" s="104" t="s">
        <v>167</v>
      </c>
      <c r="E13" s="119">
        <f>COUNTA('Right W'!$D$1:$G$1)</f>
        <v>0</v>
      </c>
      <c r="G13" s="77" t="s">
        <v>136</v>
      </c>
      <c r="H13" s="114" t="e">
        <f>AVERAGE('Left WB'!$B$10,'Right WB'!$B$10)</f>
        <v>#DIV/0!</v>
      </c>
      <c r="J13" s="163" t="s">
        <v>164</v>
      </c>
      <c r="K13" s="164"/>
    </row>
    <row r="14" spans="1:11" x14ac:dyDescent="0.2">
      <c r="A14" s="52" t="s">
        <v>32</v>
      </c>
      <c r="B14" s="111" t="e">
        <f>AVERAGE(CD!$B$49,'Left WB'!$B$55,'Right WB'!$B$50,CM!$B$54,'Left W'!$B$52,'Right W'!$B$50,F!$B$52)</f>
        <v>#DIV/0!</v>
      </c>
      <c r="D14" s="104" t="s">
        <v>168</v>
      </c>
      <c r="E14" s="119">
        <f>COUNTA('Left W'!$D$1:$G$1)</f>
        <v>0</v>
      </c>
      <c r="G14" s="77" t="s">
        <v>137</v>
      </c>
      <c r="H14" s="111" t="e">
        <f>AVERAGE('Left WB'!$B$11,'Right WB'!$B$11)</f>
        <v>#DIV/0!</v>
      </c>
      <c r="J14" s="51" t="s">
        <v>154</v>
      </c>
      <c r="K14" s="114" t="e">
        <f>AVERAGE(F!$B$10:$E$10)</f>
        <v>#DIV/0!</v>
      </c>
    </row>
    <row r="15" spans="1:11" ht="13.5" thickBot="1" x14ac:dyDescent="0.25">
      <c r="A15" s="53" t="s">
        <v>33</v>
      </c>
      <c r="B15" s="111" t="e">
        <f>AVERAGE(CD!$B$50,'Left WB'!$B$56,'Right WB'!$B$51,CM!$B$55,'Left W'!$B$53,'Right W'!$B$51,F!$B$53)</f>
        <v>#DIV/0!</v>
      </c>
      <c r="D15" s="104" t="s">
        <v>171</v>
      </c>
      <c r="E15" s="122">
        <f>COUNTA(F!$D$1:$G$1)</f>
        <v>0</v>
      </c>
      <c r="G15" s="77" t="s">
        <v>138</v>
      </c>
      <c r="H15" s="111" t="e">
        <f>AVERAGE('Left WB'!$B$12,'Right WB'!$B$12)</f>
        <v>#DIV/0!</v>
      </c>
      <c r="J15" s="51" t="s">
        <v>155</v>
      </c>
      <c r="K15" s="111" t="e">
        <f>AVERAGE(F!$B$11:$E$11)</f>
        <v>#DIV/0!</v>
      </c>
    </row>
    <row r="16" spans="1:11" x14ac:dyDescent="0.2">
      <c r="A16" s="54" t="s">
        <v>34</v>
      </c>
      <c r="B16" s="114" t="e">
        <f>AVERAGE(CD!$B$51,'Left WB'!$B$57,'Right WB'!$B$52,CM!$B$56,'Left W'!$B$54,'Right W'!$B$52,F!$B$54)</f>
        <v>#DIV/0!</v>
      </c>
      <c r="G16" s="77" t="s">
        <v>139</v>
      </c>
      <c r="H16" s="111" t="e">
        <f>AVERAGE('Left WB'!$B$13,'Right WB'!$B$13)</f>
        <v>#DIV/0!</v>
      </c>
      <c r="J16" s="51" t="s">
        <v>156</v>
      </c>
      <c r="K16" s="111" t="e">
        <f>AVERAGE(F!$B$12:$E$12)</f>
        <v>#DIV/0!</v>
      </c>
    </row>
    <row r="17" spans="1:11" x14ac:dyDescent="0.2">
      <c r="A17" s="52" t="s">
        <v>2</v>
      </c>
      <c r="B17" s="111" t="e">
        <f>AVERAGE(CD!$B$52,'Left WB'!$B$58,'Right WB'!$B$53,CM!$B$57,'Left W'!$B$55,'Right W'!$B$53,F!$B$55)</f>
        <v>#DIV/0!</v>
      </c>
      <c r="D17" s="161" t="s">
        <v>175</v>
      </c>
      <c r="E17" s="162"/>
      <c r="G17" s="71" t="s">
        <v>141</v>
      </c>
      <c r="H17" s="111" t="e">
        <f>AVERAGE('Left WB'!$B$19,'Right WB'!$B$14)</f>
        <v>#DIV/0!</v>
      </c>
      <c r="J17" s="51" t="s">
        <v>157</v>
      </c>
      <c r="K17" s="111" t="e">
        <f>AVERAGE(F!$B$13:$E$13)</f>
        <v>#DIV/0!</v>
      </c>
    </row>
    <row r="18" spans="1:11" x14ac:dyDescent="0.2">
      <c r="A18" s="52" t="s">
        <v>35</v>
      </c>
      <c r="B18" s="111" t="e">
        <f>AVERAGE(CD!$B$53,'Left WB'!$B$59,'Right WB'!$B$54,CM!$B$58,'Left W'!$B$56,'Right W'!$B$54,F!$B$56)</f>
        <v>#DIV/0!</v>
      </c>
      <c r="D18" s="56" t="s">
        <v>66</v>
      </c>
      <c r="E18" s="114" t="e">
        <f>AVERAGE(CD!$D$21,'Left WB'!$D$27,'Right WB'!$D$22,CM!$D$26,'Left W'!$D$24,'Right W'!$D$22,F!$D$24)</f>
        <v>#DIV/0!</v>
      </c>
      <c r="G18" s="51" t="s">
        <v>131</v>
      </c>
      <c r="H18" s="111" t="e">
        <f>AVERAGE('Left WB'!$B$20,'Right WB'!$B$15)</f>
        <v>#DIV/0!</v>
      </c>
      <c r="J18" s="51" t="s">
        <v>158</v>
      </c>
      <c r="K18" s="111" t="e">
        <f>AVERAGE(F!$B$14:$E$14)</f>
        <v>#DIV/0!</v>
      </c>
    </row>
    <row r="19" spans="1:11" x14ac:dyDescent="0.2">
      <c r="A19" s="52" t="s">
        <v>36</v>
      </c>
      <c r="B19" s="111" t="e">
        <f>AVERAGE(CD!$B$55,'Left WB'!$B$61,'Right WB'!$B$56,CM!$B$60,'Left W'!$B$58,'Right W'!$B$56,F!$B$58)</f>
        <v>#DIV/0!</v>
      </c>
      <c r="D19" s="56" t="s">
        <v>67</v>
      </c>
      <c r="E19" s="111" t="e">
        <f>AVERAGE(CD!$D$22,'Left WB'!$D$28,'Right WB'!$D$23,CM!$D$27,'Left W'!$D$25,'Right W'!$D$23,F!$D$25)</f>
        <v>#DIV/0!</v>
      </c>
      <c r="G19" s="51" t="s">
        <v>132</v>
      </c>
      <c r="H19" s="111" t="e">
        <f>AVERAGE('Left WB'!$B$21,'Right WB'!$B$16)</f>
        <v>#DIV/0!</v>
      </c>
      <c r="J19" s="51" t="s">
        <v>159</v>
      </c>
      <c r="K19" s="111" t="e">
        <f>AVERAGE(F!$B$15:$E$15)</f>
        <v>#DIV/0!</v>
      </c>
    </row>
    <row r="20" spans="1:11" x14ac:dyDescent="0.2">
      <c r="A20" s="52" t="s">
        <v>3</v>
      </c>
      <c r="B20" s="111" t="e">
        <f>AVERAGE(CD!$B$55,'Left WB'!$B$61,'Right WB'!$B$56,CM!$B$60,'Left W'!$B$58,'Right W'!$B$56,F!$B$58)</f>
        <v>#DIV/0!</v>
      </c>
      <c r="D20" s="57" t="s">
        <v>65</v>
      </c>
      <c r="E20" s="111" t="e">
        <f>AVERAGE(CD!$D$23,'Left WB'!$D$29,'Right WB'!$D$24,CM!$D$28,'Left W'!$D$26,'Right W'!$D$24,F!$D$26)</f>
        <v>#DIV/0!</v>
      </c>
      <c r="G20" s="51" t="s">
        <v>133</v>
      </c>
      <c r="H20" s="117" t="e">
        <f>AVERAGE('Left WB'!$B$22,'Right WB'!$B$17)</f>
        <v>#DIV/0!</v>
      </c>
      <c r="J20" s="51" t="s">
        <v>160</v>
      </c>
      <c r="K20" s="111" t="e">
        <f>AVERAGE(F!$B$16:$E$16)</f>
        <v>#DIV/0!</v>
      </c>
    </row>
    <row r="21" spans="1:11" x14ac:dyDescent="0.2">
      <c r="A21" s="52" t="s">
        <v>37</v>
      </c>
      <c r="B21" s="111" t="e">
        <f>AVERAGE(CD!$B$56,'Left WB'!$B$62,'Right WB'!$B$57,CM!$B$61,'Left W'!$B$59,'Right W'!$B$57,F!$B$59)</f>
        <v>#DIV/0!</v>
      </c>
      <c r="D21" s="56" t="s">
        <v>68</v>
      </c>
      <c r="E21" s="111" t="e">
        <f>AVERAGE(CD!$D$24,'Left WB'!$D$30,'Right WB'!$D$25,CM!$D$29,'Left W'!$D$27,'Right W'!$D$25,F!$D$27)</f>
        <v>#DIV/0!</v>
      </c>
      <c r="G21" s="51" t="s">
        <v>134</v>
      </c>
      <c r="H21" s="111" t="e">
        <f>AVERAGE('Left WB'!$B$23,'Right WB'!$B$18)</f>
        <v>#DIV/0!</v>
      </c>
      <c r="J21" s="51" t="s">
        <v>161</v>
      </c>
      <c r="K21" s="111" t="e">
        <f>AVERAGE(F!$B$17:$E$17)</f>
        <v>#DIV/0!</v>
      </c>
    </row>
    <row r="22" spans="1:11" x14ac:dyDescent="0.2">
      <c r="A22" s="52" t="s">
        <v>38</v>
      </c>
      <c r="B22" s="111" t="e">
        <f>AVERAGE(CD!$B$57,'Left WB'!$B$63,'Right WB'!$B$58,CM!$B$62,'Left W'!$B$44,'Right W'!$B$58,F!$B$60)</f>
        <v>#DIV/0!</v>
      </c>
      <c r="D22" s="56" t="s">
        <v>69</v>
      </c>
      <c r="E22" s="111" t="e">
        <f>AVERAGE(CD!$D$25,'Left WB'!$D$31,'Right WB'!$D$26,CM!$D$30,'Left W'!$D$28,'Right W'!$D$26,F!$D$28)</f>
        <v>#DIV/0!</v>
      </c>
      <c r="G22" s="78" t="s">
        <v>135</v>
      </c>
      <c r="H22" s="121" t="e">
        <f>AVERAGE('Left WB'!$B$24,'Right WB'!$B$19)</f>
        <v>#DIV/0!</v>
      </c>
      <c r="J22" s="51" t="s">
        <v>163</v>
      </c>
      <c r="K22" s="111" t="e">
        <f>AVERAGE(F!$B$18:$E$18)</f>
        <v>#DIV/0!</v>
      </c>
    </row>
    <row r="23" spans="1:11" x14ac:dyDescent="0.2">
      <c r="A23" s="52" t="s">
        <v>39</v>
      </c>
      <c r="B23" s="111" t="e">
        <f>AVERAGE(CD!$B$58,'[1]Latéral Gauche'!$B$59,'[1]Latéral Droit'!$B$59,'[1]Milieu centraux'!$B$63,'[1]Ailier Gauche'!$B$59,'[1]Ailier Droit'!$B$59,[1]Buteur!$B$61)</f>
        <v>#DIV/0!</v>
      </c>
      <c r="D23" s="56" t="s">
        <v>70</v>
      </c>
      <c r="E23" s="111" t="e">
        <f>AVERAGE(CD!$D$26,'Left WB'!$D$32,'Right WB'!$D$27,CM!$D$31,'Left W'!$D$29,'Right W'!$D$27,F!$D$29)</f>
        <v>#DIV/0!</v>
      </c>
      <c r="J23" s="51" t="s">
        <v>162</v>
      </c>
      <c r="K23" s="111" t="e">
        <f>AVERAGE(F!$B$19:$E$19)</f>
        <v>#DIV/0!</v>
      </c>
    </row>
    <row r="24" spans="1:11" x14ac:dyDescent="0.2">
      <c r="A24" s="52" t="s">
        <v>4</v>
      </c>
      <c r="B24" s="111" t="e">
        <f>AVERAGE(CD!$B$59,'[1]Latéral Gauche'!$B$60,'[1]Latéral Droit'!$B$60,'[1]Milieu centraux'!$B$64,'[1]Ailier Gauche'!$B$60,'[1]Ailier Droit'!$B$60,[1]Buteur!$B$62)</f>
        <v>#DIV/0!</v>
      </c>
      <c r="D24" s="56" t="s">
        <v>71</v>
      </c>
      <c r="E24" s="111" t="e">
        <f>AVERAGE(CD!$D$27,'Left WB'!$D$33,'Right WB'!$D$28,CM!$D$32,'Left W'!$D$30,'Right W'!$D$28,F!$D$30)</f>
        <v>#DIV/0!</v>
      </c>
      <c r="G24" s="161" t="s">
        <v>174</v>
      </c>
      <c r="H24" s="162"/>
      <c r="J24" s="72" t="s">
        <v>148</v>
      </c>
      <c r="K24" s="111" t="e">
        <f>AVERAGE(F!$B$20:$E$20)</f>
        <v>#DIV/0!</v>
      </c>
    </row>
    <row r="25" spans="1:11" x14ac:dyDescent="0.2">
      <c r="A25" s="52" t="s">
        <v>40</v>
      </c>
      <c r="B25" s="111" t="e">
        <f>AVERAGE(CD!$B$60,'[1]Latéral Gauche'!$B$61,'[1]Latéral Droit'!$B$61,'[1]Milieu centraux'!$B$65,'[1]Ailier Gauche'!$B$61,'[1]Ailier Droit'!$B$61,[1]Buteur!$B$63)</f>
        <v>#DIV/0!</v>
      </c>
      <c r="D25" s="56" t="s">
        <v>55</v>
      </c>
      <c r="E25" s="111" t="e">
        <f>AVERAGE(CD!$D$28,'Left WB'!$D$34,'Right WB'!$D$29,CM!$D$33,'Left W'!$D$31,'Right W'!$D$29,F!$D$31)</f>
        <v>#DIV/0!</v>
      </c>
      <c r="G25" s="61" t="s">
        <v>106</v>
      </c>
      <c r="H25" s="114" t="e">
        <f>CM!B10</f>
        <v>#DIV/0!</v>
      </c>
      <c r="J25" s="77" t="s">
        <v>164</v>
      </c>
      <c r="K25" s="117" t="e">
        <f>AVERAGE(F!$B$21:$E$21)</f>
        <v>#DIV/0!</v>
      </c>
    </row>
    <row r="26" spans="1:11" x14ac:dyDescent="0.2">
      <c r="A26" s="52" t="s">
        <v>41</v>
      </c>
      <c r="B26" s="111" t="e">
        <f>AVERAGE(CD!$B$61,'[1]Latéral Gauche'!$B$62,'[1]Latéral Droit'!$B$62,'[1]Milieu centraux'!$B$66,'[1]Ailier Gauche'!$B$62,'[1]Ailier Droit'!$B$62,[1]Buteur!$B$64)</f>
        <v>#DIV/0!</v>
      </c>
      <c r="D26" s="56" t="s">
        <v>56</v>
      </c>
      <c r="E26" s="111" t="e">
        <f>AVERAGE(CD!$D$29,'Left WB'!$D$35,'Right WB'!$D$30,CM!$D$34,'Left W'!$D$32,'Right W'!$D$30,F!$D$32)</f>
        <v>#DIV/0!</v>
      </c>
      <c r="G26" s="61" t="s">
        <v>107</v>
      </c>
      <c r="H26" s="111" t="e">
        <f>CM!B11</f>
        <v>#DIV/0!</v>
      </c>
    </row>
    <row r="27" spans="1:11" x14ac:dyDescent="0.2">
      <c r="A27" s="52" t="s">
        <v>42</v>
      </c>
      <c r="B27" s="111" t="e">
        <f>AVERAGE(CD!$B$62,'[1]Latéral Gauche'!$B$63,'[1]Latéral Droit'!$B$63,'[1]Milieu centraux'!$B$67,'[1]Ailier Gauche'!$B$63,'[1]Ailier Droit'!$B$63,[1]Buteur!$B$65)</f>
        <v>#DIV/0!</v>
      </c>
      <c r="D27" s="56" t="s">
        <v>57</v>
      </c>
      <c r="E27" s="111" t="e">
        <f>AVERAGE(CD!$D$30,'Left WB'!$D$36,'Right WB'!$D$31,CM!$D$35,'Left W'!$D$33,'Right W'!$D$31,F!$D$33)</f>
        <v>#DIV/0!</v>
      </c>
      <c r="G27" s="61" t="s">
        <v>108</v>
      </c>
      <c r="H27" s="111" t="e">
        <f>CM!B12</f>
        <v>#DIV/0!</v>
      </c>
    </row>
    <row r="28" spans="1:11" x14ac:dyDescent="0.2">
      <c r="A28" s="52" t="s">
        <v>43</v>
      </c>
      <c r="B28" s="111" t="e">
        <f>AVERAGE(CD!$B$63,'[1]Latéral Gauche'!$B$64,'[1]Latéral Droit'!$B$64,'[1]Milieu centraux'!$B$68,'[1]Ailier Gauche'!$B$64,'[1]Ailier Droit'!$B$64,[1]Buteur!$B$66)</f>
        <v>#DIV/0!</v>
      </c>
      <c r="D28" s="56" t="s">
        <v>58</v>
      </c>
      <c r="E28" s="111" t="e">
        <f>AVERAGE(CD!$D$31,'Left WB'!$D$37,'Right WB'!$D$32,CM!$D$36,'Left W'!$D$34,'Right W'!$D$32,F!$D$34)</f>
        <v>#DIV/0!</v>
      </c>
      <c r="G28" s="61" t="s">
        <v>109</v>
      </c>
      <c r="H28" s="111" t="e">
        <f>CM!B13</f>
        <v>#DIV/0!</v>
      </c>
    </row>
    <row r="29" spans="1:11" ht="13.5" thickBot="1" x14ac:dyDescent="0.25">
      <c r="A29" s="53" t="s">
        <v>44</v>
      </c>
      <c r="B29" s="121" t="e">
        <f>AVERAGE(CD!$B$64,'[1]Latéral Gauche'!$B$65,'[1]Latéral Droit'!$B$65,'[1]Milieu centraux'!$B$69,'[1]Ailier Gauche'!$B$65,'[1]Ailier Droit'!$B$65,[1]Buteur!$B$67)</f>
        <v>#DIV/0!</v>
      </c>
      <c r="D29" s="56" t="s">
        <v>36</v>
      </c>
      <c r="E29" s="111" t="e">
        <f>AVERAGE(CD!$D$32,'Left WB'!$D$38,'Right WB'!$D$33,CM!$D$37,'Left W'!$D$35,'Right W'!$D$33,F!$D$35)</f>
        <v>#DIV/0!</v>
      </c>
      <c r="G29" s="81" t="s">
        <v>110</v>
      </c>
      <c r="H29" s="121" t="e">
        <f>CM!B14</f>
        <v>#DIV/0!</v>
      </c>
    </row>
    <row r="30" spans="1:11" x14ac:dyDescent="0.2">
      <c r="A30" s="54" t="s">
        <v>45</v>
      </c>
      <c r="B30" s="114" t="e">
        <f>AVERAGE(CD!$B$65,'[1]Latéral Gauche'!$B$66,'[1]Latéral Droit'!$B$66,'[1]Milieu centraux'!$B$70,'[1]Ailier Gauche'!$B$66,'[1]Ailier Droit'!$B$66,[1]Buteur!$B$68)</f>
        <v>#DIV/0!</v>
      </c>
      <c r="D30" s="56" t="s">
        <v>59</v>
      </c>
      <c r="E30" s="111" t="e">
        <f>AVERAGE(CD!$D$33,'Left WB'!$D$39,'Right WB'!$D$34,CM!$D$38,'Left W'!$D$36,'Right W'!$D$34,F!$D$36)</f>
        <v>#DIV/0!</v>
      </c>
      <c r="G30" s="81" t="s">
        <v>111</v>
      </c>
      <c r="H30" s="123" t="e">
        <f>CM!B15</f>
        <v>#DIV/0!</v>
      </c>
    </row>
    <row r="31" spans="1:11" x14ac:dyDescent="0.2">
      <c r="A31" s="52" t="s">
        <v>46</v>
      </c>
      <c r="B31" s="111" t="e">
        <f>AVERAGE(CD!$B$66,'[1]Latéral Gauche'!$B$67,'[1]Latéral Droit'!$B$67,'[1]Milieu centraux'!$B$71,'[1]Ailier Gauche'!$B$67,'[1]Ailier Droit'!$B$67,[1]Buteur!$B$69)</f>
        <v>#DIV/0!</v>
      </c>
      <c r="D31" s="56" t="s">
        <v>60</v>
      </c>
      <c r="E31" s="121" t="e">
        <f>AVERAGE(CD!$D$34,'Left WB'!$D$40,'Right WB'!$D$35,CM!$D$39,'Left W'!$D$37,'Right W'!$D$35,F!$D$37)</f>
        <v>#DIV/0!</v>
      </c>
      <c r="G31" s="82" t="s">
        <v>142</v>
      </c>
      <c r="H31" s="124" t="e">
        <f>CM!B16</f>
        <v>#DIV/0!</v>
      </c>
    </row>
    <row r="32" spans="1:11" x14ac:dyDescent="0.2">
      <c r="A32" s="52" t="s">
        <v>47</v>
      </c>
      <c r="B32" s="111" t="e">
        <f>AVERAGE(CD!$B$67,'[1]Latéral Gauche'!$B$68,'[1]Latéral Droit'!$B$68,'[1]Milieu centraux'!$B$72,'[1]Ailier Gauche'!$B$68,'[1]Ailier Droit'!$B$68,[1]Buteur!$B$70)</f>
        <v>#DIV/0!</v>
      </c>
      <c r="G32" s="61" t="s">
        <v>112</v>
      </c>
      <c r="H32" s="123" t="e">
        <f>CM!B17</f>
        <v>#DIV/0!</v>
      </c>
    </row>
    <row r="33" spans="1:8" x14ac:dyDescent="0.2">
      <c r="A33" s="52" t="s">
        <v>48</v>
      </c>
      <c r="B33" s="111" t="e">
        <f>AVERAGE(CD!$B$68,'[1]Latéral Gauche'!$B$69,'[1]Latéral Droit'!$B$69,'[1]Milieu centraux'!$B$73,'[1]Ailier Gauche'!$B$69,'[1]Ailier Droit'!$B$69,[1]Buteur!$B$71)</f>
        <v>#DIV/0!</v>
      </c>
      <c r="G33" s="61" t="s">
        <v>143</v>
      </c>
      <c r="H33" s="123" t="e">
        <f>CM!B18</f>
        <v>#DIV/0!</v>
      </c>
    </row>
    <row r="34" spans="1:8" x14ac:dyDescent="0.2">
      <c r="A34" s="52" t="s">
        <v>49</v>
      </c>
      <c r="B34" s="111" t="e">
        <f>AVERAGE(CD!$B$69,'[1]Latéral Gauche'!$B$70,'[1]Latéral Droit'!$B$70,'[1]Milieu centraux'!$B$74,'[1]Ailier Gauche'!$B$70,'[1]Ailier Droit'!$B$70,[1]Buteur!$B$72)</f>
        <v>#DIV/0!</v>
      </c>
      <c r="G34" s="83" t="s">
        <v>118</v>
      </c>
      <c r="H34" s="114" t="e">
        <f>CM!B19</f>
        <v>#DIV/0!</v>
      </c>
    </row>
    <row r="35" spans="1:8" x14ac:dyDescent="0.2">
      <c r="A35" s="52" t="s">
        <v>50</v>
      </c>
      <c r="B35" s="111" t="e">
        <f>AVERAGE(CD!$B$70,'[1]Latéral Gauche'!$B$71,'[1]Latéral Droit'!$B$71,'[1]Milieu centraux'!$B$75,'[1]Ailier Gauche'!$B$71,'[1]Ailier Droit'!$B$71,[1]Buteur!$B$73)</f>
        <v>#DIV/0!</v>
      </c>
      <c r="G35" s="84" t="s">
        <v>117</v>
      </c>
      <c r="H35" s="111" t="e">
        <f>CM!B20</f>
        <v>#DIV/0!</v>
      </c>
    </row>
    <row r="36" spans="1:8" x14ac:dyDescent="0.2">
      <c r="A36" s="52" t="s">
        <v>51</v>
      </c>
      <c r="B36" s="111" t="e">
        <f>AVERAGE(CD!$B$71,'[1]Latéral Gauche'!$B$72,'[1]Latéral Droit'!$B$72,'[1]Milieu centraux'!$B$76,'[1]Ailier Gauche'!$B$72,'[1]Ailier Droit'!$B$72,[1]Buteur!$B$74)</f>
        <v>#DIV/0!</v>
      </c>
      <c r="G36" s="62" t="s">
        <v>114</v>
      </c>
      <c r="H36" s="111" t="e">
        <f>CM!B21</f>
        <v>#DIV/0!</v>
      </c>
    </row>
    <row r="37" spans="1:8" x14ac:dyDescent="0.2">
      <c r="A37" s="52" t="s">
        <v>52</v>
      </c>
      <c r="B37" s="121" t="e">
        <f>AVERAGE(CD!$B$72,'[1]Latéral Gauche'!$B$73,'[1]Latéral Droit'!$B$73,'[1]Milieu centraux'!$B$77,'[1]Ailier Gauche'!$B$73,'[1]Ailier Droit'!$B$73,[1]Buteur!$B$75)</f>
        <v>#DIV/0!</v>
      </c>
      <c r="G37" s="62" t="s">
        <v>115</v>
      </c>
      <c r="H37" s="111" t="e">
        <f>CM!B22</f>
        <v>#DIV/0!</v>
      </c>
    </row>
    <row r="38" spans="1:8" x14ac:dyDescent="0.2">
      <c r="G38" s="85" t="s">
        <v>116</v>
      </c>
      <c r="H38" s="121" t="e">
        <f>CM!B23</f>
        <v>#DIV/0!</v>
      </c>
    </row>
  </sheetData>
  <mergeCells count="12">
    <mergeCell ref="D4:E4"/>
    <mergeCell ref="A1:B1"/>
    <mergeCell ref="D1:E1"/>
    <mergeCell ref="G1:H1"/>
    <mergeCell ref="J1:K1"/>
    <mergeCell ref="D2:E2"/>
    <mergeCell ref="D5:E5"/>
    <mergeCell ref="G12:H12"/>
    <mergeCell ref="J13:K13"/>
    <mergeCell ref="G24:H24"/>
    <mergeCell ref="D7:E7"/>
    <mergeCell ref="D17:E17"/>
  </mergeCells>
  <conditionalFormatting sqref="E18:E31">
    <cfRule type="cellIs" dxfId="1537" priority="56" operator="lessThan">
      <formula>10</formula>
    </cfRule>
  </conditionalFormatting>
  <conditionalFormatting sqref="A1 D2 J11:K11 K2:K10">
    <cfRule type="containsErrors" dxfId="1536" priority="59">
      <formula>ISERROR(A1)</formula>
    </cfRule>
  </conditionalFormatting>
  <conditionalFormatting sqref="B2:B22">
    <cfRule type="cellIs" dxfId="1535" priority="60" operator="lessThan">
      <formula>10</formula>
    </cfRule>
  </conditionalFormatting>
  <conditionalFormatting sqref="B2:B22">
    <cfRule type="top10" dxfId="1534" priority="61" rank="3"/>
  </conditionalFormatting>
  <conditionalFormatting sqref="B2:B22">
    <cfRule type="containsErrors" dxfId="1533" priority="62">
      <formula>ISERROR(B2)</formula>
    </cfRule>
  </conditionalFormatting>
  <conditionalFormatting sqref="E18:E31">
    <cfRule type="top10" dxfId="1532" priority="57" rank="3"/>
  </conditionalFormatting>
  <conditionalFormatting sqref="E18:E31">
    <cfRule type="containsErrors" dxfId="1531" priority="58">
      <formula>ISERROR(E18)</formula>
    </cfRule>
  </conditionalFormatting>
  <conditionalFormatting sqref="D1">
    <cfRule type="containsErrors" dxfId="1530" priority="55">
      <formula>ISERROR(D1)</formula>
    </cfRule>
  </conditionalFormatting>
  <conditionalFormatting sqref="H25:H38">
    <cfRule type="cellIs" dxfId="1529" priority="45" operator="lessThan">
      <formula>10</formula>
    </cfRule>
  </conditionalFormatting>
  <conditionalFormatting sqref="H13:H22">
    <cfRule type="containsErrors" dxfId="1528" priority="48">
      <formula>ISERROR(H13)</formula>
    </cfRule>
  </conditionalFormatting>
  <conditionalFormatting sqref="H2:H10">
    <cfRule type="top10" dxfId="1527" priority="52" rank="3"/>
  </conditionalFormatting>
  <conditionalFormatting sqref="H2:H10">
    <cfRule type="cellIs" dxfId="1526" priority="51" operator="lessThan">
      <formula>10</formula>
    </cfRule>
  </conditionalFormatting>
  <conditionalFormatting sqref="H2:H10">
    <cfRule type="containsErrors" dxfId="1525" priority="53">
      <formula>ISERROR(H2)</formula>
    </cfRule>
  </conditionalFormatting>
  <conditionalFormatting sqref="H13:H22">
    <cfRule type="top10" dxfId="1524" priority="50" rank="3"/>
  </conditionalFormatting>
  <conditionalFormatting sqref="H13:H22">
    <cfRule type="cellIs" dxfId="1523" priority="49" operator="lessThan">
      <formula>10</formula>
    </cfRule>
  </conditionalFormatting>
  <conditionalFormatting sqref="H25:H38">
    <cfRule type="top10" dxfId="1522" priority="46" rank="3"/>
  </conditionalFormatting>
  <conditionalFormatting sqref="H25:H38">
    <cfRule type="containsErrors" dxfId="1521" priority="47">
      <formula>ISERROR(H25)</formula>
    </cfRule>
  </conditionalFormatting>
  <conditionalFormatting sqref="K2:K11">
    <cfRule type="top10" dxfId="1520" priority="44" rank="3"/>
  </conditionalFormatting>
  <conditionalFormatting sqref="K2:K11">
    <cfRule type="cellIs" dxfId="1519" priority="43" operator="lessThan">
      <formula>10</formula>
    </cfRule>
  </conditionalFormatting>
  <conditionalFormatting sqref="D17">
    <cfRule type="containsErrors" dxfId="1518" priority="38">
      <formula>ISERROR(D17)</formula>
    </cfRule>
  </conditionalFormatting>
  <conditionalFormatting sqref="G1">
    <cfRule type="containsErrors" dxfId="1517" priority="37">
      <formula>ISERROR(G1)</formula>
    </cfRule>
  </conditionalFormatting>
  <conditionalFormatting sqref="G24">
    <cfRule type="containsErrors" dxfId="1516" priority="35">
      <formula>ISERROR(G24)</formula>
    </cfRule>
  </conditionalFormatting>
  <conditionalFormatting sqref="G12">
    <cfRule type="containsErrors" dxfId="1515" priority="36">
      <formula>ISERROR(G12)</formula>
    </cfRule>
  </conditionalFormatting>
  <conditionalFormatting sqref="K14:K25">
    <cfRule type="top10" dxfId="1514" priority="41" rank="3"/>
    <cfRule type="top10" dxfId="1513" priority="42" rank="3"/>
  </conditionalFormatting>
  <conditionalFormatting sqref="K14:K25">
    <cfRule type="cellIs" dxfId="1512" priority="40" operator="lessThan">
      <formula>10</formula>
    </cfRule>
  </conditionalFormatting>
  <conditionalFormatting sqref="K14:K25">
    <cfRule type="containsErrors" dxfId="1511" priority="39">
      <formula>ISERROR(K14)</formula>
    </cfRule>
  </conditionalFormatting>
  <conditionalFormatting sqref="J13">
    <cfRule type="containsErrors" dxfId="1510" priority="33">
      <formula>ISERROR(J13)</formula>
    </cfRule>
  </conditionalFormatting>
  <conditionalFormatting sqref="J1">
    <cfRule type="containsErrors" dxfId="1509" priority="34">
      <formula>ISERROR(J1)</formula>
    </cfRule>
  </conditionalFormatting>
  <conditionalFormatting sqref="D5">
    <cfRule type="containsErrors" dxfId="1508" priority="32">
      <formula>ISERROR(D5)</formula>
    </cfRule>
  </conditionalFormatting>
  <conditionalFormatting sqref="D4">
    <cfRule type="containsErrors" dxfId="1507" priority="31">
      <formula>ISERROR(D4)</formula>
    </cfRule>
  </conditionalFormatting>
  <conditionalFormatting sqref="G14">
    <cfRule type="containsErrors" dxfId="1506" priority="9">
      <formula>ISERROR(G14)</formula>
    </cfRule>
  </conditionalFormatting>
  <conditionalFormatting sqref="D8:D15">
    <cfRule type="containsErrors" dxfId="1505" priority="24">
      <formula>ISERROR(D8)</formula>
    </cfRule>
  </conditionalFormatting>
  <conditionalFormatting sqref="G25:G38">
    <cfRule type="containsErrors" dxfId="1504" priority="4">
      <formula>ISERROR(G25)</formula>
    </cfRule>
  </conditionalFormatting>
  <conditionalFormatting sqref="B23:B37">
    <cfRule type="cellIs" dxfId="1503" priority="18" operator="lessThan">
      <formula>10</formula>
    </cfRule>
  </conditionalFormatting>
  <conditionalFormatting sqref="B23:B37">
    <cfRule type="top10" dxfId="1502" priority="19" rank="3"/>
  </conditionalFormatting>
  <conditionalFormatting sqref="B23:B37">
    <cfRule type="containsErrors" dxfId="1501" priority="20">
      <formula>ISERROR(B23)</formula>
    </cfRule>
  </conditionalFormatting>
  <conditionalFormatting sqref="A2:A37">
    <cfRule type="containsErrors" dxfId="1500" priority="17">
      <formula>ISERROR(A2)</formula>
    </cfRule>
  </conditionalFormatting>
  <conditionalFormatting sqref="D7">
    <cfRule type="containsErrors" dxfId="1499" priority="16">
      <formula>ISERROR(D7)</formula>
    </cfRule>
  </conditionalFormatting>
  <conditionalFormatting sqref="J14:J25">
    <cfRule type="containsErrors" dxfId="1498" priority="1">
      <formula>ISERROR(J14)</formula>
    </cfRule>
  </conditionalFormatting>
  <conditionalFormatting sqref="D18:D31">
    <cfRule type="containsErrors" dxfId="1497" priority="13">
      <formula>ISERROR(D18)</formula>
    </cfRule>
  </conditionalFormatting>
  <conditionalFormatting sqref="D18:D31">
    <cfRule type="cellIs" dxfId="1496" priority="14" operator="lessThan">
      <formula>10</formula>
    </cfRule>
  </conditionalFormatting>
  <conditionalFormatting sqref="D18:D31">
    <cfRule type="containsBlanks" dxfId="1495" priority="15">
      <formula>LEN(TRIM(D18))=0</formula>
    </cfRule>
  </conditionalFormatting>
  <conditionalFormatting sqref="G2:G10">
    <cfRule type="containsErrors" dxfId="1494" priority="12">
      <formula>ISERROR(G2)</formula>
    </cfRule>
  </conditionalFormatting>
  <conditionalFormatting sqref="G13">
    <cfRule type="containsErrors" dxfId="1493" priority="10">
      <formula>ISERROR(G13)</formula>
    </cfRule>
  </conditionalFormatting>
  <conditionalFormatting sqref="G15">
    <cfRule type="containsErrors" dxfId="1492" priority="8">
      <formula>ISERROR(G15)</formula>
    </cfRule>
  </conditionalFormatting>
  <conditionalFormatting sqref="G16">
    <cfRule type="containsErrors" dxfId="1491" priority="7">
      <formula>ISERROR(G16)</formula>
    </cfRule>
  </conditionalFormatting>
  <conditionalFormatting sqref="G17:G22">
    <cfRule type="containsErrors" dxfId="1490" priority="6">
      <formula>ISERROR(G17)</formula>
    </cfRule>
  </conditionalFormatting>
  <conditionalFormatting sqref="G25:G38">
    <cfRule type="containsErrors" dxfId="1489" priority="5">
      <formula>ISERROR(G25)</formula>
    </cfRule>
  </conditionalFormatting>
  <conditionalFormatting sqref="J2:J8">
    <cfRule type="containsErrors" dxfId="1488" priority="3">
      <formula>ISERROR(J2)</formula>
    </cfRule>
  </conditionalFormatting>
  <conditionalFormatting sqref="J9:J10">
    <cfRule type="containsErrors" dxfId="1487" priority="2">
      <formula>ISERROR(J9)</formula>
    </cfRule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249784-AB20-4FE7-8028-004FCE071755}">
  <dimension ref="A1:AMJ107"/>
  <sheetViews>
    <sheetView zoomScaleNormal="100" workbookViewId="0">
      <selection activeCell="D1" sqref="D1:K2"/>
    </sheetView>
  </sheetViews>
  <sheetFormatPr baseColWidth="10" defaultColWidth="9" defaultRowHeight="12.75" x14ac:dyDescent="0.2"/>
  <cols>
    <col min="1" max="1" width="23.875" style="2" bestFit="1" customWidth="1"/>
    <col min="2" max="2" width="6.375" style="6" bestFit="1" customWidth="1"/>
    <col min="3" max="3" width="1.75" style="3" bestFit="1" customWidth="1"/>
    <col min="4" max="6" width="13.75" style="3" bestFit="1" customWidth="1"/>
    <col min="7" max="7" width="10.25" style="3" customWidth="1"/>
    <col min="8" max="8" width="10.375" style="3" customWidth="1"/>
    <col min="9" max="9" width="10.25" style="3" customWidth="1"/>
    <col min="10" max="10" width="10.375" style="3" customWidth="1"/>
    <col min="11" max="11" width="9.875" style="3" customWidth="1"/>
    <col min="12" max="12" width="12.25" style="3" customWidth="1"/>
    <col min="13" max="13" width="10.25" style="3" customWidth="1"/>
    <col min="14" max="14" width="10" style="3" customWidth="1"/>
    <col min="15" max="15" width="6.25" style="3" customWidth="1"/>
    <col min="16" max="16" width="13.125" style="3" customWidth="1"/>
    <col min="17" max="17" width="12.25" style="3" customWidth="1"/>
    <col min="18" max="18" width="11.25" style="3" customWidth="1"/>
    <col min="19" max="19" width="13.375" style="3" customWidth="1"/>
    <col min="20" max="21" width="12.25" style="3" customWidth="1"/>
    <col min="22" max="1024" width="10.75" style="2" customWidth="1"/>
    <col min="1025" max="16384" width="9" style="3"/>
  </cols>
  <sheetData>
    <row r="1" spans="1:6" x14ac:dyDescent="0.2">
      <c r="A1" s="3"/>
      <c r="B1" s="25" t="s">
        <v>8</v>
      </c>
      <c r="D1" s="26"/>
      <c r="E1" s="157"/>
      <c r="F1" s="157"/>
    </row>
    <row r="2" spans="1:6" x14ac:dyDescent="0.2">
      <c r="A2" s="3"/>
      <c r="B2" s="68" t="e">
        <f>AVERAGE(D2:L2)</f>
        <v>#DIV/0!</v>
      </c>
      <c r="C2" s="30"/>
      <c r="D2" s="69"/>
      <c r="E2" s="69"/>
      <c r="F2" s="69"/>
    </row>
    <row r="3" spans="1:6" x14ac:dyDescent="0.2">
      <c r="A3" s="3"/>
    </row>
    <row r="4" spans="1:6" x14ac:dyDescent="0.2">
      <c r="A4" s="12" t="s">
        <v>93</v>
      </c>
      <c r="B4" s="17" t="e">
        <f>AVERAGE(D4:L4)</f>
        <v>#DIV/0!</v>
      </c>
      <c r="D4" s="17" t="e">
        <f>AVERAGE(D44:D77)</f>
        <v>#DIV/0!</v>
      </c>
      <c r="E4" s="17" t="e">
        <f>AVERAGE(E44:E77)</f>
        <v>#DIV/0!</v>
      </c>
      <c r="F4" s="17" t="e">
        <f>AVERAGE(F44:F77)</f>
        <v>#DIV/0!</v>
      </c>
    </row>
    <row r="5" spans="1:6" x14ac:dyDescent="0.2">
      <c r="A5" s="51" t="s">
        <v>33</v>
      </c>
      <c r="B5" s="33" t="e">
        <f>AVERAGE(D5:W5)</f>
        <v>#DIV/0!</v>
      </c>
      <c r="C5" s="30"/>
      <c r="D5" s="33" t="e">
        <f>AVERAGE(D44:D57)</f>
        <v>#DIV/0!</v>
      </c>
      <c r="E5" s="33" t="e">
        <f>AVERAGE(E44:E57)</f>
        <v>#DIV/0!</v>
      </c>
      <c r="F5" s="33" t="e">
        <f>AVERAGE(F44:F57)</f>
        <v>#DIV/0!</v>
      </c>
    </row>
    <row r="6" spans="1:6" x14ac:dyDescent="0.2">
      <c r="A6" s="51" t="s">
        <v>11</v>
      </c>
      <c r="B6" s="33" t="e">
        <f>AVERAGE(D6:L6)</f>
        <v>#DIV/0!</v>
      </c>
      <c r="C6" s="30"/>
      <c r="D6" s="33" t="e">
        <f>AVERAGE(D58:D71)</f>
        <v>#DIV/0!</v>
      </c>
      <c r="E6" s="33" t="e">
        <f>AVERAGE(E58:E71)</f>
        <v>#DIV/0!</v>
      </c>
      <c r="F6" s="33" t="e">
        <f>AVERAGE(F58:F71)</f>
        <v>#DIV/0!</v>
      </c>
    </row>
    <row r="7" spans="1:6" x14ac:dyDescent="0.2">
      <c r="A7" s="51" t="s">
        <v>55</v>
      </c>
      <c r="B7" s="34" t="e">
        <f>AVERAGE(D7:K7)</f>
        <v>#DIV/0!</v>
      </c>
      <c r="C7" s="30"/>
      <c r="D7" s="34" t="e">
        <f>AVERAGE(D72:D77)</f>
        <v>#DIV/0!</v>
      </c>
      <c r="E7" s="34" t="e">
        <f>AVERAGE(E72:E77)</f>
        <v>#DIV/0!</v>
      </c>
      <c r="F7" s="34" t="e">
        <f>AVERAGE(F72:F77)</f>
        <v>#DIV/0!</v>
      </c>
    </row>
    <row r="8" spans="1:6" x14ac:dyDescent="0.2">
      <c r="A8" s="30"/>
      <c r="B8" s="44"/>
      <c r="C8" s="30"/>
      <c r="D8" s="30"/>
      <c r="E8" s="30"/>
      <c r="F8" s="30"/>
    </row>
    <row r="9" spans="1:6" x14ac:dyDescent="0.2">
      <c r="A9" s="22" t="s">
        <v>6</v>
      </c>
    </row>
    <row r="10" spans="1:6" x14ac:dyDescent="0.2">
      <c r="A10" s="78" t="s">
        <v>144</v>
      </c>
      <c r="B10" s="99" t="e">
        <f>AVERAGE(D10:L10)</f>
        <v>#DIV/0!</v>
      </c>
      <c r="C10" s="137"/>
      <c r="D10" s="99" t="e">
        <f>AVERAGE(D41,D41,D42,D42,D44,D50,D53,D53,D63,D63,D67,D68,D68,D69,D73,D73,D74)</f>
        <v>#DIV/0!</v>
      </c>
      <c r="E10" s="99" t="e">
        <f>AVERAGE(E41,E41,E42,E42,E44,E50,E53,E53,E63,E63,E67,E68,E68,E69,E73,E73,E74)</f>
        <v>#DIV/0!</v>
      </c>
      <c r="F10" s="99" t="e">
        <f>AVERAGE(F41,F41,F42,F42,F44,F50,F53,F53,F63,F63,F67,F68,F68,F69,F73,F73,F74)</f>
        <v>#DIV/0!</v>
      </c>
    </row>
    <row r="11" spans="1:6" x14ac:dyDescent="0.2">
      <c r="A11" s="78" t="s">
        <v>145</v>
      </c>
      <c r="B11" s="97" t="e">
        <f t="shared" ref="B11:B74" si="0">AVERAGE(D11:L11)</f>
        <v>#DIV/0!</v>
      </c>
      <c r="C11" s="137"/>
      <c r="D11" s="97" t="e">
        <f>AVERAGE(D41,D41,D42,D42,D44,D50,D53,D53,D55,D61,D63,D63,D67,D68,D68,D69,D73,D73,D74)</f>
        <v>#DIV/0!</v>
      </c>
      <c r="E11" s="97" t="e">
        <f>AVERAGE(E41,E41,E42,E42,E44,E50,E53,E53,E55,E61,E63,E63,E67,E68,E68,E69,E73,E73,E74)</f>
        <v>#DIV/0!</v>
      </c>
      <c r="F11" s="97" t="e">
        <f>AVERAGE(F41,F41,F42,F42,F44,F50,F53,F53,F55,F61,F63,F63,F67,F68,F68,F69,F73,F73,F74)</f>
        <v>#DIV/0!</v>
      </c>
    </row>
    <row r="12" spans="1:6" x14ac:dyDescent="0.2">
      <c r="A12" s="78" t="s">
        <v>112</v>
      </c>
      <c r="B12" s="97" t="e">
        <f t="shared" si="0"/>
        <v>#DIV/0!</v>
      </c>
      <c r="C12" s="137"/>
      <c r="D12" s="97" t="e">
        <f>AVERAGE(D42,D44,D44,D50,D50,D53,D53,D55,D57,D57,D59,D59,D61,D63,D63,D65,D65,D66,D66,D68,D69)</f>
        <v>#DIV/0!</v>
      </c>
      <c r="E12" s="97" t="e">
        <f>AVERAGE(E42,E44,E44,E50,E50,E53,E53,E55,E57,E57,E59,E59,E61,E63,E63,E65,E65,E66,E66,E68,E69)</f>
        <v>#DIV/0!</v>
      </c>
      <c r="F12" s="97" t="e">
        <f>AVERAGE(F42,F44,F44,F50,F50,F53,F53,F55,F57,F57,F59,F59,F61,F63,F63,F65,F65,F66,F66,F68,F69)</f>
        <v>#DIV/0!</v>
      </c>
    </row>
    <row r="13" spans="1:6" x14ac:dyDescent="0.2">
      <c r="A13" s="78" t="s">
        <v>113</v>
      </c>
      <c r="B13" s="97" t="e">
        <f t="shared" si="0"/>
        <v>#DIV/0!</v>
      </c>
      <c r="C13" s="137"/>
      <c r="D13" s="97" t="e">
        <f>AVERAGE(D42,D42,D44,D44,D50,D50,D53,D53,D55,D57,D57,D59,D59,D61,D63,D63,D65,D65,D66,D66,D68,D69)</f>
        <v>#DIV/0!</v>
      </c>
      <c r="E13" s="97" t="e">
        <f>AVERAGE(E42,E42,E44,E44,E50,E50,E53,E53,E55,E57,E57,E59,E59,E61,E63,E63,E65,E65,E66,E66,E68,E69)</f>
        <v>#DIV/0!</v>
      </c>
      <c r="F13" s="97" t="e">
        <f>AVERAGE(F42,F42,F44,F44,F50,F50,F53,F53,F55,F57,F57,F59,F59,F61,F63,F63,F65,F65,F66,F66,F68,F69)</f>
        <v>#DIV/0!</v>
      </c>
    </row>
    <row r="14" spans="1:6" x14ac:dyDescent="0.2">
      <c r="A14" s="78" t="s">
        <v>146</v>
      </c>
      <c r="B14" s="97" t="e">
        <f t="shared" si="0"/>
        <v>#DIV/0!</v>
      </c>
      <c r="C14" s="156"/>
      <c r="D14" s="97" t="e">
        <f>AVERAGE(D42,D42,D43,D44,D44,D47,D50,D50,D53,D53,D55,D57,D59,D59,D61,D63,D63,D65,D65,D66,D68,D68,D69,D69,D70,D70,D73)</f>
        <v>#DIV/0!</v>
      </c>
      <c r="E14" s="97" t="e">
        <f>AVERAGE(E42,E42,E43,E44,E44,E47,E50,E50,E53,E53,E55,E57,E59,E59,E61,E63,E63,E65,E65,E66,E68,E68,E69,E69,E70,E70,E73)</f>
        <v>#DIV/0!</v>
      </c>
      <c r="F14" s="97" t="e">
        <f>AVERAGE(F42,F42,F43,F44,F44,F47,F50,F50,F53,F53,F55,F57,F59,F59,F61,F63,F63,F65,F65,F66,F68,F68,F69,F69,F70,F70,F73)</f>
        <v>#DIV/0!</v>
      </c>
    </row>
    <row r="15" spans="1:6" x14ac:dyDescent="0.2">
      <c r="A15" s="78" t="s">
        <v>147</v>
      </c>
      <c r="B15" s="97" t="e">
        <f t="shared" si="0"/>
        <v>#DIV/0!</v>
      </c>
      <c r="C15" s="137"/>
      <c r="D15" s="97" t="e">
        <f>AVERAGE(D42,D42,D43,D43,D44,D44,D47,D50,D53,D53,D55,D57,D61,D63,D63,D66,D68,D68,D69,D69,D70,D70,D73)</f>
        <v>#DIV/0!</v>
      </c>
      <c r="E15" s="97" t="e">
        <f>AVERAGE(E42,E42,E43,E43,E44,E44,E47,E50,E53,E53,E55,E57,E61,E63,E63,E66,E68,E68,E69,E69,E70,E70,E73)</f>
        <v>#DIV/0!</v>
      </c>
      <c r="F15" s="97" t="e">
        <f>AVERAGE(F42,F42,F43,F43,F44,F44,F47,F50,F53,F53,F55,F57,F61,F63,F63,F66,F68,F68,F69,F69,F70,F70,F73)</f>
        <v>#DIV/0!</v>
      </c>
    </row>
    <row r="16" spans="1:6" x14ac:dyDescent="0.2">
      <c r="A16" s="78" t="s">
        <v>148</v>
      </c>
      <c r="B16" s="97" t="e">
        <f t="shared" si="0"/>
        <v>#DIV/0!</v>
      </c>
      <c r="C16" s="137"/>
      <c r="D16" s="97" t="e">
        <f>AVERAGE(D42,D42,D43,D44,D44,D50,D50,D53,D53,D55,D57,D57,D59,D59,D61,D61,D63,D63,D66,D66,D68,D68,D69,D70)</f>
        <v>#DIV/0!</v>
      </c>
      <c r="E16" s="97" t="e">
        <f>AVERAGE(E42,E42,E43,E44,E44,E50,E50,E53,E53,E55,E57,E57,E59,E59,E61,E61,E63,E63,E66,E66,E68,E68,E69,E70)</f>
        <v>#DIV/0!</v>
      </c>
      <c r="F16" s="97" t="e">
        <f>AVERAGE(F42,F42,F43,F44,F44,F50,F50,F53,F53,F55,F57,F57,F59,F59,F61,F61,F63,F63,F66,F66,F68,F68,F69,F70)</f>
        <v>#DIV/0!</v>
      </c>
    </row>
    <row r="17" spans="1:6" x14ac:dyDescent="0.2">
      <c r="A17" s="78" t="s">
        <v>149</v>
      </c>
      <c r="B17" s="97" t="e">
        <f t="shared" si="0"/>
        <v>#DIV/0!</v>
      </c>
      <c r="C17" s="137"/>
      <c r="D17" s="97" t="e">
        <f>AVERAGE(D41,D43,D44,D46,D46,D55,D56,D56,D63,D65,D65,D67,D70,D71,D71,D74,D75,D75)</f>
        <v>#DIV/0!</v>
      </c>
      <c r="E17" s="97" t="e">
        <f>AVERAGE(E41,E43,E44,E46,E46,E55,E56,E56,E63,E65,E65,E67,E70,E71,E71,E74,E75,E75)</f>
        <v>#DIV/0!</v>
      </c>
      <c r="F17" s="97" t="e">
        <f>AVERAGE(F41,F43,F44,F46,F46,F55,F56,F56,F63,F65,F65,F67,F70,F71,F71,F74,F75,F75)</f>
        <v>#DIV/0!</v>
      </c>
    </row>
    <row r="18" spans="1:6" x14ac:dyDescent="0.2">
      <c r="A18" s="78" t="s">
        <v>150</v>
      </c>
      <c r="B18" s="97" t="e">
        <f t="shared" si="0"/>
        <v>#DIV/0!</v>
      </c>
      <c r="C18" s="137"/>
      <c r="D18" s="97" t="e">
        <f>AVERAGE(D41,D43,D44,D46,D46,D55,D56,D56,D63,D63,D65,D67,D70,D71,D71,D74,D75,D75)</f>
        <v>#DIV/0!</v>
      </c>
      <c r="E18" s="97" t="e">
        <f>AVERAGE(E41,E43,E44,E46,E46,E55,E56,E56,E63,E63,E65,E67,E70,E71,E71,E74,E75,E75)</f>
        <v>#DIV/0!</v>
      </c>
      <c r="F18" s="97" t="e">
        <f>AVERAGE(F41,F43,F44,F46,F46,F55,F56,F56,F63,F63,F65,F67,F70,F71,F71,F74,F75,F75)</f>
        <v>#DIV/0!</v>
      </c>
    </row>
    <row r="19" spans="1:6" x14ac:dyDescent="0.2">
      <c r="A19" s="78" t="s">
        <v>151</v>
      </c>
      <c r="B19" s="97" t="e">
        <f t="shared" si="0"/>
        <v>#DIV/0!</v>
      </c>
      <c r="C19" s="137"/>
      <c r="D19" s="97" t="e">
        <f>AVERAGE(D41,D43,D43,D44,D46,D46,D53,D55,D55,D56,D56,D57,D57,D58,D58,D59,D59,D63,D63,D65,D67,D70,D70,D71,D71,D74,D75,D75)</f>
        <v>#DIV/0!</v>
      </c>
      <c r="E19" s="97" t="e">
        <f>AVERAGE(E41,E43,E43,E44,E46,E46,E53,E55,E55,E56,E56,E57,E57,E58,E58,E59,E59,E63,E63,E65,E67,E70,E70,E71,E71,E74,E75,E75)</f>
        <v>#DIV/0!</v>
      </c>
      <c r="F19" s="97" t="e">
        <f>AVERAGE(F41,F43,F43,F44,F46,F46,F53,F55,F55,F56,F56,F57,F57,F58,F58,F59,F59,F63,F63,F65,F67,F70,F70,F71,F71,F74,F75,F75)</f>
        <v>#DIV/0!</v>
      </c>
    </row>
    <row r="20" spans="1:6" x14ac:dyDescent="0.2">
      <c r="A20" s="78" t="s">
        <v>152</v>
      </c>
      <c r="B20" s="97" t="e">
        <f t="shared" si="0"/>
        <v>#DIV/0!</v>
      </c>
      <c r="C20" s="137"/>
      <c r="D20" s="97" t="e">
        <f>AVERAGE(D41,D42,D42,D43,D43,D44,D47,D50,D50,D53,D53,D55,D55,D57,D58,D58,D59,D63,D63,D66,D67,D68,D68,D69,D70,D70,D73,D74)</f>
        <v>#DIV/0!</v>
      </c>
      <c r="E20" s="97" t="e">
        <f>AVERAGE(E41,E42,E42,E43,E43,E44,E47,E50,E50,E53,E53,E55,E55,E57,E58,E58,E59,E63,E63,E66,E67,E68,E68,E69,E70,E70,E73,E74)</f>
        <v>#DIV/0!</v>
      </c>
      <c r="F20" s="97" t="e">
        <f>AVERAGE(F41,F42,F42,F43,F43,F44,F47,F50,F50,F53,F53,F55,F55,F57,F58,F58,F59,F63,F63,F66,F67,F68,F68,F69,F70,F70,F73,F74)</f>
        <v>#DIV/0!</v>
      </c>
    </row>
    <row r="21" spans="1:6" x14ac:dyDescent="0.2">
      <c r="A21" s="78" t="s">
        <v>153</v>
      </c>
      <c r="B21" s="98" t="e">
        <f t="shared" si="0"/>
        <v>#DIV/0!</v>
      </c>
      <c r="C21" s="137"/>
      <c r="D21" s="98" t="e">
        <f>AVERAGE(D41,D42,D42,D44,D47,D50,D50,D53,D53,D55,D57,D59,D61,D63,D63,D66,D67,D68,D68,D69,D69,D73,D74)</f>
        <v>#DIV/0!</v>
      </c>
      <c r="E21" s="98" t="e">
        <f>AVERAGE(E41,E42,E42,E44,E47,E50,E50,E53,E53,E55,E57,E59,E61,E63,E63,E66,E67,E68,E68,E69,E69,E73,E74)</f>
        <v>#DIV/0!</v>
      </c>
      <c r="F21" s="98" t="e">
        <f>AVERAGE(F41,F42,F42,F44,F47,F50,F50,F53,F53,F55,F57,F59,F61,F63,F63,F66,F67,F68,F68,F69,F69,F73,F74)</f>
        <v>#DIV/0!</v>
      </c>
    </row>
    <row r="22" spans="1:6" x14ac:dyDescent="0.2">
      <c r="A22" s="30"/>
      <c r="B22" s="30"/>
      <c r="C22" s="30"/>
      <c r="D22" s="86" t="e">
        <f>AVERAGE(D10:D21)</f>
        <v>#DIV/0!</v>
      </c>
      <c r="E22" s="86" t="e">
        <f>AVERAGE(E10:E21)</f>
        <v>#DIV/0!</v>
      </c>
      <c r="F22" s="86" t="e">
        <f>AVERAGE(F10:F21)</f>
        <v>#DIV/0!</v>
      </c>
    </row>
    <row r="23" spans="1:6" x14ac:dyDescent="0.2">
      <c r="A23" s="159" t="s">
        <v>72</v>
      </c>
      <c r="B23" s="3"/>
    </row>
    <row r="24" spans="1:6" x14ac:dyDescent="0.2">
      <c r="A24" s="56" t="s">
        <v>66</v>
      </c>
      <c r="B24" s="99" t="e">
        <f t="shared" si="0"/>
        <v>#DIV/0!</v>
      </c>
      <c r="C24" s="30"/>
      <c r="D24" s="89" t="e">
        <f>AVERAGE(D41,D42)</f>
        <v>#DIV/0!</v>
      </c>
      <c r="E24" s="89" t="e">
        <f>AVERAGE(E41,E42)</f>
        <v>#DIV/0!</v>
      </c>
      <c r="F24" s="89" t="e">
        <f>AVERAGE(F41,F42)</f>
        <v>#DIV/0!</v>
      </c>
    </row>
    <row r="25" spans="1:6" x14ac:dyDescent="0.2">
      <c r="A25" s="56" t="s">
        <v>67</v>
      </c>
      <c r="B25" s="97" t="e">
        <f t="shared" si="0"/>
        <v>#DIV/0!</v>
      </c>
      <c r="C25" s="30"/>
      <c r="D25" s="91" t="e">
        <f>AVERAGE(D42,D68,D69,D73,D70)</f>
        <v>#DIV/0!</v>
      </c>
      <c r="E25" s="91" t="e">
        <f>AVERAGE(E42,E68,E69,E73,E70)</f>
        <v>#DIV/0!</v>
      </c>
      <c r="F25" s="91" t="e">
        <f>AVERAGE(F42,F68,F69,F73,F70)</f>
        <v>#DIV/0!</v>
      </c>
    </row>
    <row r="26" spans="1:6" x14ac:dyDescent="0.2">
      <c r="A26" s="57" t="s">
        <v>65</v>
      </c>
      <c r="B26" s="97" t="e">
        <f t="shared" si="0"/>
        <v>#DIV/0!</v>
      </c>
      <c r="C26" s="30"/>
      <c r="D26" s="91" t="e">
        <f t="shared" ref="D26:E26" si="1">AVERAGE(D43,D59,D57)</f>
        <v>#DIV/0!</v>
      </c>
      <c r="E26" s="91" t="e">
        <f t="shared" si="1"/>
        <v>#DIV/0!</v>
      </c>
      <c r="F26" s="91" t="e">
        <f t="shared" ref="F26" si="2">AVERAGE(F43,F59,F57)</f>
        <v>#DIV/0!</v>
      </c>
    </row>
    <row r="27" spans="1:6" x14ac:dyDescent="0.2">
      <c r="A27" s="56" t="s">
        <v>68</v>
      </c>
      <c r="B27" s="97" t="e">
        <f t="shared" si="0"/>
        <v>#DIV/0!</v>
      </c>
      <c r="C27" s="30"/>
      <c r="D27" s="91" t="e">
        <f t="shared" ref="D27:E27" si="3">AVERAGE(D49,D58,D75)</f>
        <v>#DIV/0!</v>
      </c>
      <c r="E27" s="91" t="e">
        <f t="shared" si="3"/>
        <v>#DIV/0!</v>
      </c>
      <c r="F27" s="91" t="e">
        <f t="shared" ref="F27" si="4">AVERAGE(F49,F58,F75)</f>
        <v>#DIV/0!</v>
      </c>
    </row>
    <row r="28" spans="1:6" x14ac:dyDescent="0.2">
      <c r="A28" s="56" t="s">
        <v>69</v>
      </c>
      <c r="B28" s="97" t="e">
        <f t="shared" si="0"/>
        <v>#DIV/0!</v>
      </c>
      <c r="C28" s="30"/>
      <c r="D28" s="91" t="e">
        <f>AVERAGE(D50,D50,D59,D66)</f>
        <v>#DIV/0!</v>
      </c>
      <c r="E28" s="91" t="e">
        <f>AVERAGE(E50,E50,E59,E66)</f>
        <v>#DIV/0!</v>
      </c>
      <c r="F28" s="91" t="e">
        <f>AVERAGE(F50,F50,F59,F66)</f>
        <v>#DIV/0!</v>
      </c>
    </row>
    <row r="29" spans="1:6" x14ac:dyDescent="0.2">
      <c r="A29" s="56" t="s">
        <v>70</v>
      </c>
      <c r="B29" s="97" t="e">
        <f t="shared" si="0"/>
        <v>#DIV/0!</v>
      </c>
      <c r="C29" s="30"/>
      <c r="D29" s="91" t="e">
        <f t="shared" ref="D29:E29" si="5">AVERAGE(D52,D54,D75,D56)</f>
        <v>#DIV/0!</v>
      </c>
      <c r="E29" s="91" t="e">
        <f t="shared" si="5"/>
        <v>#DIV/0!</v>
      </c>
      <c r="F29" s="91" t="e">
        <f t="shared" ref="F29" si="6">AVERAGE(F52,F54,F75,F56)</f>
        <v>#DIV/0!</v>
      </c>
    </row>
    <row r="30" spans="1:6" x14ac:dyDescent="0.2">
      <c r="A30" s="56" t="s">
        <v>71</v>
      </c>
      <c r="B30" s="97" t="e">
        <f t="shared" si="0"/>
        <v>#DIV/0!</v>
      </c>
      <c r="C30" s="30"/>
      <c r="D30" s="91" t="e">
        <f t="shared" ref="D30:E30" si="7">AVERAGE(D46,D71)</f>
        <v>#DIV/0!</v>
      </c>
      <c r="E30" s="91" t="e">
        <f t="shared" si="7"/>
        <v>#DIV/0!</v>
      </c>
      <c r="F30" s="91" t="e">
        <f t="shared" ref="F30" si="8">AVERAGE(F46,F71)</f>
        <v>#DIV/0!</v>
      </c>
    </row>
    <row r="31" spans="1:6" x14ac:dyDescent="0.2">
      <c r="A31" s="56" t="s">
        <v>55</v>
      </c>
      <c r="B31" s="97" t="e">
        <f t="shared" si="0"/>
        <v>#DIV/0!</v>
      </c>
      <c r="C31" s="30"/>
      <c r="D31" s="91" t="e">
        <f t="shared" ref="D31:E31" si="9">AVERAGE(D74,D72)</f>
        <v>#DIV/0!</v>
      </c>
      <c r="E31" s="91" t="e">
        <f t="shared" si="9"/>
        <v>#DIV/0!</v>
      </c>
      <c r="F31" s="91" t="e">
        <f t="shared" ref="F31" si="10">AVERAGE(F74,F72)</f>
        <v>#DIV/0!</v>
      </c>
    </row>
    <row r="32" spans="1:6" x14ac:dyDescent="0.2">
      <c r="A32" s="56" t="s">
        <v>56</v>
      </c>
      <c r="B32" s="97" t="e">
        <f t="shared" si="0"/>
        <v>#DIV/0!</v>
      </c>
      <c r="C32" s="30"/>
      <c r="D32" s="91" t="e">
        <f>AVERAGE(D44,D50,D58,D65,D67)</f>
        <v>#DIV/0!</v>
      </c>
      <c r="E32" s="91" t="e">
        <f>AVERAGE(E44,E50,E58,E65,E67)</f>
        <v>#DIV/0!</v>
      </c>
      <c r="F32" s="91" t="e">
        <f>AVERAGE(F44,F50,F58,F65,F67)</f>
        <v>#DIV/0!</v>
      </c>
    </row>
    <row r="33" spans="1:6" x14ac:dyDescent="0.2">
      <c r="A33" s="56" t="s">
        <v>57</v>
      </c>
      <c r="B33" s="97" t="e">
        <f t="shared" si="0"/>
        <v>#DIV/0!</v>
      </c>
      <c r="C33" s="30"/>
      <c r="D33" s="91" t="e">
        <f>AVERAGE(D52,D54,D56,D75)</f>
        <v>#DIV/0!</v>
      </c>
      <c r="E33" s="91" t="e">
        <f>AVERAGE(E52,E54,E56,E75)</f>
        <v>#DIV/0!</v>
      </c>
      <c r="F33" s="91" t="e">
        <f>AVERAGE(F52,F54,F56,F75)</f>
        <v>#DIV/0!</v>
      </c>
    </row>
    <row r="34" spans="1:6" x14ac:dyDescent="0.2">
      <c r="A34" s="56" t="s">
        <v>58</v>
      </c>
      <c r="B34" s="97" t="e">
        <f t="shared" si="0"/>
        <v>#DIV/0!</v>
      </c>
      <c r="C34" s="30"/>
      <c r="D34" s="91" t="e">
        <f t="shared" ref="D34:E34" si="11">AVERAGE(D50,D52,D55,D59,D66)</f>
        <v>#DIV/0!</v>
      </c>
      <c r="E34" s="91" t="e">
        <f t="shared" si="11"/>
        <v>#DIV/0!</v>
      </c>
      <c r="F34" s="91" t="e">
        <f t="shared" ref="F34" si="12">AVERAGE(F50,F52,F55,F59,F66)</f>
        <v>#DIV/0!</v>
      </c>
    </row>
    <row r="35" spans="1:6" x14ac:dyDescent="0.2">
      <c r="A35" s="56" t="s">
        <v>36</v>
      </c>
      <c r="B35" s="97" t="e">
        <f t="shared" si="0"/>
        <v>#DIV/0!</v>
      </c>
      <c r="C35" s="30"/>
      <c r="D35" s="91" t="e">
        <f t="shared" ref="D35:E35" si="13">AVERAGE(D57,D59)</f>
        <v>#DIV/0!</v>
      </c>
      <c r="E35" s="91" t="e">
        <f t="shared" si="13"/>
        <v>#DIV/0!</v>
      </c>
      <c r="F35" s="91" t="e">
        <f t="shared" ref="F35" si="14">AVERAGE(F57,F59)</f>
        <v>#DIV/0!</v>
      </c>
    </row>
    <row r="36" spans="1:6" x14ac:dyDescent="0.2">
      <c r="A36" s="56" t="s">
        <v>59</v>
      </c>
      <c r="B36" s="97" t="e">
        <f t="shared" si="0"/>
        <v>#DIV/0!</v>
      </c>
      <c r="C36" s="30"/>
      <c r="D36" s="91" t="e">
        <f>AVERAGE(D60,D65,D67,D74)</f>
        <v>#DIV/0!</v>
      </c>
      <c r="E36" s="91" t="e">
        <f>AVERAGE(E60,E65,E67,E74)</f>
        <v>#DIV/0!</v>
      </c>
      <c r="F36" s="91" t="e">
        <f>AVERAGE(F60,F65,F67,F74)</f>
        <v>#DIV/0!</v>
      </c>
    </row>
    <row r="37" spans="1:6" x14ac:dyDescent="0.2">
      <c r="A37" s="56" t="s">
        <v>60</v>
      </c>
      <c r="B37" s="98" t="e">
        <f t="shared" si="0"/>
        <v>#DIV/0!</v>
      </c>
      <c r="C37" s="30"/>
      <c r="D37" s="93" t="e">
        <f t="shared" ref="D37:E37" si="15">AVERAGE(D68,D73)</f>
        <v>#DIV/0!</v>
      </c>
      <c r="E37" s="93" t="e">
        <f t="shared" si="15"/>
        <v>#DIV/0!</v>
      </c>
      <c r="F37" s="93" t="e">
        <f t="shared" ref="F37" si="16">AVERAGE(F68,F73)</f>
        <v>#DIV/0!</v>
      </c>
    </row>
    <row r="38" spans="1:6" x14ac:dyDescent="0.2">
      <c r="A38" s="3"/>
      <c r="B38" s="3"/>
    </row>
    <row r="39" spans="1:6" x14ac:dyDescent="0.2">
      <c r="A39" s="159" t="s">
        <v>64</v>
      </c>
      <c r="B39" s="10"/>
      <c r="C39" s="10"/>
      <c r="D39" s="10"/>
      <c r="E39" s="10"/>
      <c r="F39" s="10"/>
    </row>
    <row r="40" spans="1:6" x14ac:dyDescent="0.2">
      <c r="A40" s="51" t="s">
        <v>5</v>
      </c>
      <c r="B40" s="99" t="e">
        <f t="shared" si="0"/>
        <v>#DIV/0!</v>
      </c>
      <c r="C40" s="46"/>
      <c r="D40" s="36"/>
      <c r="E40" s="36"/>
      <c r="F40" s="36"/>
    </row>
    <row r="41" spans="1:6" x14ac:dyDescent="0.2">
      <c r="A41" s="51" t="s">
        <v>21</v>
      </c>
      <c r="B41" s="97" t="e">
        <f t="shared" si="0"/>
        <v>#DIV/0!</v>
      </c>
      <c r="C41" s="46"/>
      <c r="D41" s="37"/>
      <c r="E41" s="37"/>
      <c r="F41" s="37"/>
    </row>
    <row r="42" spans="1:6" x14ac:dyDescent="0.2">
      <c r="A42" s="51" t="s">
        <v>22</v>
      </c>
      <c r="B42" s="97" t="e">
        <f t="shared" si="0"/>
        <v>#DIV/0!</v>
      </c>
      <c r="C42" s="46"/>
      <c r="D42" s="37"/>
      <c r="E42" s="37"/>
      <c r="F42" s="37"/>
    </row>
    <row r="43" spans="1:6" x14ac:dyDescent="0.2">
      <c r="A43" s="51" t="s">
        <v>23</v>
      </c>
      <c r="B43" s="97" t="e">
        <f t="shared" si="0"/>
        <v>#DIV/0!</v>
      </c>
      <c r="C43" s="46"/>
      <c r="D43" s="37"/>
      <c r="E43" s="37"/>
      <c r="F43" s="37"/>
    </row>
    <row r="44" spans="1:6" x14ac:dyDescent="0.2">
      <c r="A44" s="51" t="s">
        <v>24</v>
      </c>
      <c r="B44" s="97" t="e">
        <f t="shared" si="0"/>
        <v>#DIV/0!</v>
      </c>
      <c r="C44" s="46"/>
      <c r="D44" s="37"/>
      <c r="E44" s="37"/>
      <c r="F44" s="37"/>
    </row>
    <row r="45" spans="1:6" x14ac:dyDescent="0.2">
      <c r="A45" s="51" t="s">
        <v>25</v>
      </c>
      <c r="B45" s="97" t="e">
        <f t="shared" si="0"/>
        <v>#DIV/0!</v>
      </c>
      <c r="C45" s="46"/>
      <c r="D45" s="37"/>
      <c r="E45" s="37"/>
      <c r="F45" s="37"/>
    </row>
    <row r="46" spans="1:6" x14ac:dyDescent="0.2">
      <c r="A46" s="51" t="s">
        <v>26</v>
      </c>
      <c r="B46" s="97" t="e">
        <f t="shared" si="0"/>
        <v>#DIV/0!</v>
      </c>
      <c r="C46" s="46"/>
      <c r="D46" s="37"/>
      <c r="E46" s="37"/>
      <c r="F46" s="37"/>
    </row>
    <row r="47" spans="1:6" x14ac:dyDescent="0.2">
      <c r="A47" s="51" t="s">
        <v>27</v>
      </c>
      <c r="B47" s="97" t="e">
        <f t="shared" si="0"/>
        <v>#DIV/0!</v>
      </c>
      <c r="C47" s="46"/>
      <c r="D47" s="37"/>
      <c r="E47" s="37"/>
      <c r="F47" s="37"/>
    </row>
    <row r="48" spans="1:6" x14ac:dyDescent="0.2">
      <c r="A48" s="51" t="s">
        <v>28</v>
      </c>
      <c r="B48" s="97" t="e">
        <f t="shared" si="0"/>
        <v>#DIV/0!</v>
      </c>
      <c r="C48" s="46"/>
      <c r="D48" s="37"/>
      <c r="E48" s="37"/>
      <c r="F48" s="37"/>
    </row>
    <row r="49" spans="1:6" x14ac:dyDescent="0.2">
      <c r="A49" s="51" t="s">
        <v>29</v>
      </c>
      <c r="B49" s="97" t="e">
        <f t="shared" si="0"/>
        <v>#DIV/0!</v>
      </c>
      <c r="C49" s="46"/>
      <c r="D49" s="37"/>
      <c r="E49" s="37"/>
      <c r="F49" s="37"/>
    </row>
    <row r="50" spans="1:6" x14ac:dyDescent="0.2">
      <c r="A50" s="51" t="s">
        <v>30</v>
      </c>
      <c r="B50" s="97" t="e">
        <f t="shared" si="0"/>
        <v>#DIV/0!</v>
      </c>
      <c r="C50" s="46"/>
      <c r="D50" s="37"/>
      <c r="E50" s="37"/>
      <c r="F50" s="37"/>
    </row>
    <row r="51" spans="1:6" x14ac:dyDescent="0.2">
      <c r="A51" s="51" t="s">
        <v>31</v>
      </c>
      <c r="B51" s="97" t="e">
        <f t="shared" si="0"/>
        <v>#DIV/0!</v>
      </c>
      <c r="C51" s="46"/>
      <c r="D51" s="37"/>
      <c r="E51" s="37"/>
      <c r="F51" s="37"/>
    </row>
    <row r="52" spans="1:6" x14ac:dyDescent="0.2">
      <c r="A52" s="51" t="s">
        <v>32</v>
      </c>
      <c r="B52" s="97" t="e">
        <f t="shared" si="0"/>
        <v>#DIV/0!</v>
      </c>
      <c r="C52" s="46"/>
      <c r="D52" s="37"/>
      <c r="E52" s="37"/>
      <c r="F52" s="37"/>
    </row>
    <row r="53" spans="1:6" ht="13.5" thickBot="1" x14ac:dyDescent="0.25">
      <c r="A53" s="70" t="s">
        <v>33</v>
      </c>
      <c r="B53" s="97" t="e">
        <f t="shared" si="0"/>
        <v>#DIV/0!</v>
      </c>
      <c r="C53" s="46"/>
      <c r="D53" s="38"/>
      <c r="E53" s="38"/>
      <c r="F53" s="38"/>
    </row>
    <row r="54" spans="1:6" x14ac:dyDescent="0.2">
      <c r="A54" s="71" t="s">
        <v>34</v>
      </c>
      <c r="B54" s="99" t="e">
        <f t="shared" si="0"/>
        <v>#DIV/0!</v>
      </c>
      <c r="C54" s="46"/>
      <c r="D54" s="36"/>
      <c r="E54" s="36"/>
      <c r="F54" s="36"/>
    </row>
    <row r="55" spans="1:6" x14ac:dyDescent="0.2">
      <c r="A55" s="51" t="s">
        <v>2</v>
      </c>
      <c r="B55" s="97" t="e">
        <f t="shared" si="0"/>
        <v>#DIV/0!</v>
      </c>
      <c r="C55" s="46"/>
      <c r="D55" s="37"/>
      <c r="E55" s="37"/>
      <c r="F55" s="37"/>
    </row>
    <row r="56" spans="1:6" x14ac:dyDescent="0.2">
      <c r="A56" s="51" t="s">
        <v>35</v>
      </c>
      <c r="B56" s="97" t="e">
        <f t="shared" si="0"/>
        <v>#DIV/0!</v>
      </c>
      <c r="C56" s="46"/>
      <c r="D56" s="37"/>
      <c r="E56" s="37"/>
      <c r="F56" s="37"/>
    </row>
    <row r="57" spans="1:6" x14ac:dyDescent="0.2">
      <c r="A57" s="51" t="s">
        <v>36</v>
      </c>
      <c r="B57" s="97" t="e">
        <f t="shared" si="0"/>
        <v>#DIV/0!</v>
      </c>
      <c r="C57" s="46"/>
      <c r="D57" s="37"/>
      <c r="E57" s="37"/>
      <c r="F57" s="37"/>
    </row>
    <row r="58" spans="1:6" x14ac:dyDescent="0.2">
      <c r="A58" s="51" t="s">
        <v>3</v>
      </c>
      <c r="B58" s="97" t="e">
        <f t="shared" si="0"/>
        <v>#DIV/0!</v>
      </c>
      <c r="C58" s="46"/>
      <c r="D58" s="37"/>
      <c r="E58" s="37"/>
      <c r="F58" s="37"/>
    </row>
    <row r="59" spans="1:6" x14ac:dyDescent="0.2">
      <c r="A59" s="51" t="s">
        <v>37</v>
      </c>
      <c r="B59" s="97" t="e">
        <f t="shared" si="0"/>
        <v>#DIV/0!</v>
      </c>
      <c r="C59" s="46"/>
      <c r="D59" s="37"/>
      <c r="E59" s="37"/>
      <c r="F59" s="37"/>
    </row>
    <row r="60" spans="1:6" x14ac:dyDescent="0.2">
      <c r="A60" s="51" t="s">
        <v>38</v>
      </c>
      <c r="B60" s="97" t="e">
        <f t="shared" si="0"/>
        <v>#DIV/0!</v>
      </c>
      <c r="C60" s="46"/>
      <c r="D60" s="37"/>
      <c r="E60" s="37"/>
      <c r="F60" s="37"/>
    </row>
    <row r="61" spans="1:6" x14ac:dyDescent="0.2">
      <c r="A61" s="51" t="s">
        <v>39</v>
      </c>
      <c r="B61" s="97" t="e">
        <f t="shared" si="0"/>
        <v>#DIV/0!</v>
      </c>
      <c r="C61" s="46"/>
      <c r="D61" s="37"/>
      <c r="E61" s="37"/>
      <c r="F61" s="37"/>
    </row>
    <row r="62" spans="1:6" x14ac:dyDescent="0.2">
      <c r="A62" s="51" t="s">
        <v>4</v>
      </c>
      <c r="B62" s="97" t="e">
        <f t="shared" si="0"/>
        <v>#DIV/0!</v>
      </c>
      <c r="C62" s="46"/>
      <c r="D62" s="37"/>
      <c r="E62" s="37"/>
      <c r="F62" s="37"/>
    </row>
    <row r="63" spans="1:6" x14ac:dyDescent="0.2">
      <c r="A63" s="51" t="s">
        <v>40</v>
      </c>
      <c r="B63" s="97" t="e">
        <f t="shared" si="0"/>
        <v>#DIV/0!</v>
      </c>
      <c r="C63" s="46"/>
      <c r="D63" s="37"/>
      <c r="E63" s="37"/>
      <c r="F63" s="37"/>
    </row>
    <row r="64" spans="1:6" x14ac:dyDescent="0.2">
      <c r="A64" s="51" t="s">
        <v>41</v>
      </c>
      <c r="B64" s="97" t="e">
        <f t="shared" si="0"/>
        <v>#DIV/0!</v>
      </c>
      <c r="C64" s="46"/>
      <c r="D64" s="37"/>
      <c r="E64" s="37"/>
      <c r="F64" s="37"/>
    </row>
    <row r="65" spans="1:6" x14ac:dyDescent="0.2">
      <c r="A65" s="51" t="s">
        <v>42</v>
      </c>
      <c r="B65" s="97" t="e">
        <f t="shared" si="0"/>
        <v>#DIV/0!</v>
      </c>
      <c r="C65" s="46"/>
      <c r="D65" s="37"/>
      <c r="E65" s="37"/>
      <c r="F65" s="37"/>
    </row>
    <row r="66" spans="1:6" x14ac:dyDescent="0.2">
      <c r="A66" s="51" t="s">
        <v>43</v>
      </c>
      <c r="B66" s="97" t="e">
        <f t="shared" si="0"/>
        <v>#DIV/0!</v>
      </c>
      <c r="C66" s="46"/>
      <c r="D66" s="37"/>
      <c r="E66" s="37"/>
      <c r="F66" s="37"/>
    </row>
    <row r="67" spans="1:6" ht="13.5" thickBot="1" x14ac:dyDescent="0.25">
      <c r="A67" s="70" t="s">
        <v>44</v>
      </c>
      <c r="B67" s="98" t="e">
        <f t="shared" si="0"/>
        <v>#DIV/0!</v>
      </c>
      <c r="C67" s="46"/>
      <c r="D67" s="38"/>
      <c r="E67" s="38"/>
      <c r="F67" s="38"/>
    </row>
    <row r="68" spans="1:6" x14ac:dyDescent="0.2">
      <c r="A68" s="71" t="s">
        <v>45</v>
      </c>
      <c r="B68" s="97" t="e">
        <f t="shared" si="0"/>
        <v>#DIV/0!</v>
      </c>
      <c r="C68" s="46"/>
      <c r="D68" s="36"/>
      <c r="E68" s="36"/>
      <c r="F68" s="36"/>
    </row>
    <row r="69" spans="1:6" x14ac:dyDescent="0.2">
      <c r="A69" s="51" t="s">
        <v>46</v>
      </c>
      <c r="B69" s="97" t="e">
        <f t="shared" si="0"/>
        <v>#DIV/0!</v>
      </c>
      <c r="C69" s="46"/>
      <c r="D69" s="37"/>
      <c r="E69" s="37"/>
      <c r="F69" s="37"/>
    </row>
    <row r="70" spans="1:6" x14ac:dyDescent="0.2">
      <c r="A70" s="51" t="s">
        <v>47</v>
      </c>
      <c r="B70" s="97" t="e">
        <f t="shared" si="0"/>
        <v>#DIV/0!</v>
      </c>
      <c r="C70" s="46"/>
      <c r="D70" s="37"/>
      <c r="E70" s="37"/>
      <c r="F70" s="37"/>
    </row>
    <row r="71" spans="1:6" x14ac:dyDescent="0.2">
      <c r="A71" s="51" t="s">
        <v>48</v>
      </c>
      <c r="B71" s="97" t="e">
        <f t="shared" si="0"/>
        <v>#DIV/0!</v>
      </c>
      <c r="C71" s="46"/>
      <c r="D71" s="37"/>
      <c r="E71" s="37"/>
      <c r="F71" s="37"/>
    </row>
    <row r="72" spans="1:6" x14ac:dyDescent="0.2">
      <c r="A72" s="51" t="s">
        <v>49</v>
      </c>
      <c r="B72" s="97" t="e">
        <f t="shared" si="0"/>
        <v>#DIV/0!</v>
      </c>
      <c r="C72" s="46"/>
      <c r="D72" s="37"/>
      <c r="E72" s="37"/>
      <c r="F72" s="37"/>
    </row>
    <row r="73" spans="1:6" x14ac:dyDescent="0.2">
      <c r="A73" s="51" t="s">
        <v>50</v>
      </c>
      <c r="B73" s="97" t="e">
        <f t="shared" si="0"/>
        <v>#DIV/0!</v>
      </c>
      <c r="C73" s="46"/>
      <c r="D73" s="37"/>
      <c r="E73" s="37"/>
      <c r="F73" s="37"/>
    </row>
    <row r="74" spans="1:6" x14ac:dyDescent="0.2">
      <c r="A74" s="51" t="s">
        <v>51</v>
      </c>
      <c r="B74" s="97" t="e">
        <f t="shared" si="0"/>
        <v>#DIV/0!</v>
      </c>
      <c r="C74" s="46"/>
      <c r="D74" s="37"/>
      <c r="E74" s="37"/>
      <c r="F74" s="37"/>
    </row>
    <row r="75" spans="1:6" x14ac:dyDescent="0.2">
      <c r="A75" s="51" t="s">
        <v>52</v>
      </c>
      <c r="B75" s="98" t="e">
        <f t="shared" ref="B75" si="17">AVERAGE(D75:L75)</f>
        <v>#DIV/0!</v>
      </c>
      <c r="C75" s="46"/>
      <c r="D75" s="38"/>
      <c r="E75" s="38"/>
      <c r="F75" s="38"/>
    </row>
    <row r="76" spans="1:6" x14ac:dyDescent="0.2">
      <c r="A76" s="3"/>
      <c r="B76" s="3"/>
    </row>
    <row r="77" spans="1:6" x14ac:dyDescent="0.2">
      <c r="A77" s="3"/>
      <c r="B77" s="3"/>
    </row>
    <row r="78" spans="1:6" x14ac:dyDescent="0.2">
      <c r="A78" s="3"/>
      <c r="B78" s="3"/>
    </row>
    <row r="79" spans="1:6" x14ac:dyDescent="0.2">
      <c r="A79" s="3"/>
      <c r="B79" s="3"/>
    </row>
    <row r="80" spans="1:6" x14ac:dyDescent="0.2">
      <c r="A80" s="3"/>
      <c r="B80" s="3"/>
    </row>
    <row r="81" spans="1:2" x14ac:dyDescent="0.2">
      <c r="A81" s="3"/>
      <c r="B81" s="3"/>
    </row>
    <row r="82" spans="1:2" x14ac:dyDescent="0.2">
      <c r="A82" s="3"/>
      <c r="B82" s="3"/>
    </row>
    <row r="83" spans="1:2" x14ac:dyDescent="0.2">
      <c r="A83" s="3"/>
      <c r="B83" s="3"/>
    </row>
    <row r="84" spans="1:2" x14ac:dyDescent="0.2">
      <c r="A84" s="3"/>
      <c r="B84" s="3"/>
    </row>
    <row r="85" spans="1:2" x14ac:dyDescent="0.2">
      <c r="A85" s="3"/>
      <c r="B85" s="3"/>
    </row>
    <row r="86" spans="1:2" x14ac:dyDescent="0.2">
      <c r="A86" s="3"/>
      <c r="B86" s="3"/>
    </row>
    <row r="87" spans="1:2" x14ac:dyDescent="0.2">
      <c r="A87" s="3"/>
      <c r="B87" s="3"/>
    </row>
    <row r="88" spans="1:2" x14ac:dyDescent="0.2">
      <c r="A88" s="3"/>
      <c r="B88" s="3"/>
    </row>
    <row r="89" spans="1:2" x14ac:dyDescent="0.2">
      <c r="A89" s="3"/>
      <c r="B89" s="3"/>
    </row>
    <row r="90" spans="1:2" x14ac:dyDescent="0.2">
      <c r="A90" s="3"/>
      <c r="B90" s="3"/>
    </row>
    <row r="91" spans="1:2" x14ac:dyDescent="0.2">
      <c r="A91" s="3"/>
      <c r="B91" s="3"/>
    </row>
    <row r="92" spans="1:2" x14ac:dyDescent="0.2">
      <c r="A92" s="3"/>
      <c r="B92" s="3"/>
    </row>
    <row r="93" spans="1:2" x14ac:dyDescent="0.2">
      <c r="A93" s="3"/>
      <c r="B93" s="3"/>
    </row>
    <row r="94" spans="1:2" x14ac:dyDescent="0.2">
      <c r="A94" s="3"/>
      <c r="B94" s="3"/>
    </row>
    <row r="95" spans="1:2" x14ac:dyDescent="0.2">
      <c r="A95" s="3"/>
    </row>
    <row r="96" spans="1:2" x14ac:dyDescent="0.2">
      <c r="A96" s="3"/>
    </row>
    <row r="97" spans="1:1" x14ac:dyDescent="0.2">
      <c r="A97" s="3"/>
    </row>
    <row r="98" spans="1:1" x14ac:dyDescent="0.2">
      <c r="A98" s="3"/>
    </row>
    <row r="99" spans="1:1" x14ac:dyDescent="0.2">
      <c r="A99" s="3"/>
    </row>
    <row r="100" spans="1:1" x14ac:dyDescent="0.2">
      <c r="A100" s="3"/>
    </row>
    <row r="101" spans="1:1" x14ac:dyDescent="0.2">
      <c r="A101" s="3"/>
    </row>
    <row r="102" spans="1:1" x14ac:dyDescent="0.2">
      <c r="A102" s="3"/>
    </row>
    <row r="103" spans="1:1" x14ac:dyDescent="0.2">
      <c r="A103" s="3"/>
    </row>
    <row r="104" spans="1:1" x14ac:dyDescent="0.2">
      <c r="A104" s="3"/>
    </row>
    <row r="105" spans="1:1" x14ac:dyDescent="0.2">
      <c r="A105" s="3"/>
    </row>
    <row r="106" spans="1:1" x14ac:dyDescent="0.2">
      <c r="A106" s="3"/>
    </row>
    <row r="107" spans="1:1" x14ac:dyDescent="0.2">
      <c r="A107" s="3"/>
    </row>
  </sheetData>
  <conditionalFormatting sqref="I1:XFD1048576">
    <cfRule type="containsErrors" dxfId="231" priority="399">
      <formula>ISERROR(I1)</formula>
    </cfRule>
  </conditionalFormatting>
  <conditionalFormatting sqref="D40:D75">
    <cfRule type="cellIs" dxfId="230" priority="64" operator="lessThan">
      <formula>10</formula>
    </cfRule>
  </conditionalFormatting>
  <conditionalFormatting sqref="D40:D75">
    <cfRule type="containsErrors" dxfId="229" priority="66">
      <formula>ISERROR(D40)</formula>
    </cfRule>
  </conditionalFormatting>
  <conditionalFormatting sqref="D40:D75">
    <cfRule type="cellIs" dxfId="228" priority="61" operator="lessThan">
      <formula>10</formula>
    </cfRule>
  </conditionalFormatting>
  <conditionalFormatting sqref="D40:D75">
    <cfRule type="containsErrors" dxfId="227" priority="63">
      <formula>ISERROR(D40)</formula>
    </cfRule>
  </conditionalFormatting>
  <conditionalFormatting sqref="E40:E75">
    <cfRule type="cellIs" dxfId="226" priority="58" operator="lessThan">
      <formula>10</formula>
    </cfRule>
  </conditionalFormatting>
  <conditionalFormatting sqref="E40:E75">
    <cfRule type="containsErrors" dxfId="225" priority="60">
      <formula>ISERROR(E40)</formula>
    </cfRule>
  </conditionalFormatting>
  <conditionalFormatting sqref="E40:E75">
    <cfRule type="cellIs" dxfId="224" priority="55" operator="lessThan">
      <formula>10</formula>
    </cfRule>
  </conditionalFormatting>
  <conditionalFormatting sqref="E40:E75">
    <cfRule type="containsErrors" dxfId="223" priority="57">
      <formula>ISERROR(E40)</formula>
    </cfRule>
  </conditionalFormatting>
  <conditionalFormatting sqref="A5:A7">
    <cfRule type="containsErrors" dxfId="222" priority="54">
      <formula>ISERROR(A5)</formula>
    </cfRule>
  </conditionalFormatting>
  <conditionalFormatting sqref="B5:B7">
    <cfRule type="top10" dxfId="221" priority="108" rank="1"/>
  </conditionalFormatting>
  <conditionalFormatting sqref="B10:B21 B23:B37 B40:B75">
    <cfRule type="top10" dxfId="220" priority="107" rank="3"/>
  </conditionalFormatting>
  <conditionalFormatting sqref="B4:B7 B10:B21 B23:B37 B40:B75">
    <cfRule type="cellIs" dxfId="219" priority="106" operator="lessThan">
      <formula>10</formula>
    </cfRule>
  </conditionalFormatting>
  <conditionalFormatting sqref="A1:B3 A95:B1048576 D8:D9 A8:B8 B4:B7 B9 A10:B10 C1:C19 A23 C23:D23 A11:A19 B11:B21 B40:B75 A38:D38 B23:B37 A22:C22">
    <cfRule type="containsErrors" dxfId="218" priority="105">
      <formula>ISERROR(A1)</formula>
    </cfRule>
  </conditionalFormatting>
  <conditionalFormatting sqref="D5:D7">
    <cfRule type="top10" dxfId="217" priority="104" rank="1"/>
  </conditionalFormatting>
  <conditionalFormatting sqref="D15:D19 D10:D13">
    <cfRule type="top10" dxfId="216" priority="103" rank="3"/>
  </conditionalFormatting>
  <conditionalFormatting sqref="D4:D7 D10:D19">
    <cfRule type="cellIs" dxfId="215" priority="102" operator="lessThan">
      <formula>10</formula>
    </cfRule>
  </conditionalFormatting>
  <conditionalFormatting sqref="D3:D7 D10:D19 D95:D1048576">
    <cfRule type="containsErrors" dxfId="214" priority="101">
      <formula>ISERROR(D3)</formula>
    </cfRule>
  </conditionalFormatting>
  <conditionalFormatting sqref="C95:C1048576">
    <cfRule type="containsErrors" dxfId="213" priority="100">
      <formula>ISERROR(C95)</formula>
    </cfRule>
  </conditionalFormatting>
  <conditionalFormatting sqref="A39:A75 C40:C75 B39:D39">
    <cfRule type="containsErrors" dxfId="212" priority="99">
      <formula>ISERROR(A39)</formula>
    </cfRule>
  </conditionalFormatting>
  <conditionalFormatting sqref="A9">
    <cfRule type="containsErrors" dxfId="211" priority="94">
      <formula>ISERROR(A9)</formula>
    </cfRule>
  </conditionalFormatting>
  <conditionalFormatting sqref="A90:D94">
    <cfRule type="containsErrors" dxfId="210" priority="93">
      <formula>ISERROR(A90)</formula>
    </cfRule>
  </conditionalFormatting>
  <conditionalFormatting sqref="E38 E23 E8:E9">
    <cfRule type="containsErrors" dxfId="209" priority="92">
      <formula>ISERROR(E8)</formula>
    </cfRule>
  </conditionalFormatting>
  <conditionalFormatting sqref="E5:E7">
    <cfRule type="top10" dxfId="208" priority="91" rank="1"/>
  </conditionalFormatting>
  <conditionalFormatting sqref="E4:E7">
    <cfRule type="cellIs" dxfId="207" priority="90" operator="lessThan">
      <formula>10</formula>
    </cfRule>
  </conditionalFormatting>
  <conditionalFormatting sqref="E3:E7 E95:E1048576">
    <cfRule type="containsErrors" dxfId="206" priority="89">
      <formula>ISERROR(E3)</formula>
    </cfRule>
  </conditionalFormatting>
  <conditionalFormatting sqref="E39">
    <cfRule type="containsErrors" dxfId="205" priority="88">
      <formula>ISERROR(E39)</formula>
    </cfRule>
  </conditionalFormatting>
  <conditionalFormatting sqref="E90:E94">
    <cfRule type="containsErrors" dxfId="204" priority="87">
      <formula>ISERROR(E90)</formula>
    </cfRule>
  </conditionalFormatting>
  <conditionalFormatting sqref="C24:C37">
    <cfRule type="containsErrors" dxfId="203" priority="86">
      <formula>ISERROR(C24)</formula>
    </cfRule>
  </conditionalFormatting>
  <conditionalFormatting sqref="A24:A37">
    <cfRule type="containsErrors" dxfId="202" priority="80">
      <formula>ISERROR(A24)</formula>
    </cfRule>
  </conditionalFormatting>
  <conditionalFormatting sqref="A24:A37">
    <cfRule type="cellIs" dxfId="201" priority="81" operator="lessThan">
      <formula>10</formula>
    </cfRule>
  </conditionalFormatting>
  <conditionalFormatting sqref="A24:A37">
    <cfRule type="containsBlanks" dxfId="200" priority="82">
      <formula>LEN(TRIM(A24))=0</formula>
    </cfRule>
  </conditionalFormatting>
  <conditionalFormatting sqref="D24:D37">
    <cfRule type="top10" dxfId="199" priority="75" rank="1"/>
    <cfRule type="top10" dxfId="198" priority="78" rank="3"/>
  </conditionalFormatting>
  <conditionalFormatting sqref="D24:D37">
    <cfRule type="containsErrors" dxfId="197" priority="76">
      <formula>ISERROR(D24)</formula>
    </cfRule>
  </conditionalFormatting>
  <conditionalFormatting sqref="D24:D37">
    <cfRule type="cellIs" dxfId="196" priority="77" operator="lessThan">
      <formula>10</formula>
    </cfRule>
  </conditionalFormatting>
  <conditionalFormatting sqref="D24:D37">
    <cfRule type="containsBlanks" dxfId="195" priority="79">
      <formula>LEN(TRIM(D24))=0</formula>
    </cfRule>
  </conditionalFormatting>
  <conditionalFormatting sqref="E24:E37">
    <cfRule type="top10" dxfId="194" priority="70" rank="1"/>
    <cfRule type="top10" dxfId="193" priority="73" rank="3"/>
  </conditionalFormatting>
  <conditionalFormatting sqref="E24:E37">
    <cfRule type="containsErrors" dxfId="192" priority="71">
      <formula>ISERROR(E24)</formula>
    </cfRule>
  </conditionalFormatting>
  <conditionalFormatting sqref="E24:E37">
    <cfRule type="cellIs" dxfId="191" priority="72" operator="lessThan">
      <formula>10</formula>
    </cfRule>
  </conditionalFormatting>
  <conditionalFormatting sqref="E24:E37">
    <cfRule type="containsBlanks" dxfId="190" priority="74">
      <formula>LEN(TRIM(E24))=0</formula>
    </cfRule>
  </conditionalFormatting>
  <conditionalFormatting sqref="D22:E22">
    <cfRule type="containsErrors" dxfId="189" priority="67">
      <formula>ISERROR(D22)</formula>
    </cfRule>
  </conditionalFormatting>
  <conditionalFormatting sqref="D40:D75">
    <cfRule type="top10" dxfId="188" priority="65" rank="3"/>
  </conditionalFormatting>
  <conditionalFormatting sqref="D40:D75">
    <cfRule type="top10" dxfId="187" priority="62" rank="3"/>
  </conditionalFormatting>
  <conditionalFormatting sqref="E40:E75">
    <cfRule type="top10" dxfId="186" priority="59" rank="3"/>
  </conditionalFormatting>
  <conditionalFormatting sqref="E40:E75">
    <cfRule type="top10" dxfId="185" priority="56" rank="3"/>
  </conditionalFormatting>
  <conditionalFormatting sqref="A4">
    <cfRule type="containsErrors" dxfId="184" priority="53">
      <formula>ISERROR(A4)</formula>
    </cfRule>
  </conditionalFormatting>
  <conditionalFormatting sqref="A4:A7">
    <cfRule type="containsErrors" dxfId="183" priority="52">
      <formula>ISERROR(A4)</formula>
    </cfRule>
  </conditionalFormatting>
  <conditionalFormatting sqref="A20:A21 C20:C21">
    <cfRule type="containsErrors" dxfId="182" priority="49">
      <formula>ISERROR(A20)</formula>
    </cfRule>
  </conditionalFormatting>
  <conditionalFormatting sqref="D20:D21">
    <cfRule type="top10" dxfId="181" priority="48" rank="3"/>
  </conditionalFormatting>
  <conditionalFormatting sqref="D20:D21">
    <cfRule type="cellIs" dxfId="180" priority="47" operator="lessThan">
      <formula>10</formula>
    </cfRule>
  </conditionalFormatting>
  <conditionalFormatting sqref="D20:D21">
    <cfRule type="containsErrors" dxfId="179" priority="46">
      <formula>ISERROR(D20)</formula>
    </cfRule>
  </conditionalFormatting>
  <conditionalFormatting sqref="G1:H1048576">
    <cfRule type="containsErrors" dxfId="178" priority="39">
      <formula>ISERROR(G1)</formula>
    </cfRule>
  </conditionalFormatting>
  <conditionalFormatting sqref="F40:F75">
    <cfRule type="cellIs" dxfId="177" priority="23" operator="lessThan">
      <formula>10</formula>
    </cfRule>
  </conditionalFormatting>
  <conditionalFormatting sqref="F40:F75">
    <cfRule type="containsErrors" dxfId="176" priority="25">
      <formula>ISERROR(F40)</formula>
    </cfRule>
  </conditionalFormatting>
  <conditionalFormatting sqref="F40:F75">
    <cfRule type="cellIs" dxfId="175" priority="20" operator="lessThan">
      <formula>10</formula>
    </cfRule>
  </conditionalFormatting>
  <conditionalFormatting sqref="F40:F75">
    <cfRule type="containsErrors" dxfId="174" priority="22">
      <formula>ISERROR(F40)</formula>
    </cfRule>
  </conditionalFormatting>
  <conditionalFormatting sqref="F38 F23 F8:F9">
    <cfRule type="containsErrors" dxfId="173" priority="38">
      <formula>ISERROR(F8)</formula>
    </cfRule>
  </conditionalFormatting>
  <conditionalFormatting sqref="F5:F7">
    <cfRule type="top10" dxfId="172" priority="37" rank="1"/>
  </conditionalFormatting>
  <conditionalFormatting sqref="F4:F7">
    <cfRule type="cellIs" dxfId="171" priority="36" operator="lessThan">
      <formula>10</formula>
    </cfRule>
  </conditionalFormatting>
  <conditionalFormatting sqref="F3:F7 F95:F1048576">
    <cfRule type="containsErrors" dxfId="170" priority="35">
      <formula>ISERROR(F3)</formula>
    </cfRule>
  </conditionalFormatting>
  <conditionalFormatting sqref="F39">
    <cfRule type="containsErrors" dxfId="169" priority="34">
      <formula>ISERROR(F39)</formula>
    </cfRule>
  </conditionalFormatting>
  <conditionalFormatting sqref="F90:F94">
    <cfRule type="containsErrors" dxfId="168" priority="33">
      <formula>ISERROR(F90)</formula>
    </cfRule>
  </conditionalFormatting>
  <conditionalFormatting sqref="F24:F37">
    <cfRule type="top10" dxfId="167" priority="28" rank="1"/>
    <cfRule type="top10" dxfId="166" priority="31" rank="3"/>
  </conditionalFormatting>
  <conditionalFormatting sqref="F24:F37">
    <cfRule type="containsErrors" dxfId="165" priority="29">
      <formula>ISERROR(F24)</formula>
    </cfRule>
  </conditionalFormatting>
  <conditionalFormatting sqref="F24:F37">
    <cfRule type="cellIs" dxfId="164" priority="30" operator="lessThan">
      <formula>10</formula>
    </cfRule>
  </conditionalFormatting>
  <conditionalFormatting sqref="F24:F37">
    <cfRule type="containsBlanks" dxfId="163" priority="32">
      <formula>LEN(TRIM(F24))=0</formula>
    </cfRule>
  </conditionalFormatting>
  <conditionalFormatting sqref="F22">
    <cfRule type="containsErrors" dxfId="162" priority="26">
      <formula>ISERROR(F22)</formula>
    </cfRule>
  </conditionalFormatting>
  <conditionalFormatting sqref="F40:F75">
    <cfRule type="top10" dxfId="161" priority="24" rank="3"/>
  </conditionalFormatting>
  <conditionalFormatting sqref="F40:F75">
    <cfRule type="top10" dxfId="160" priority="21" rank="3"/>
  </conditionalFormatting>
  <conditionalFormatting sqref="D1:F2">
    <cfRule type="containsErrors" dxfId="159" priority="13">
      <formula>ISERROR(D1)</formula>
    </cfRule>
  </conditionalFormatting>
  <conditionalFormatting sqref="E15:E19 E10:E13">
    <cfRule type="top10" dxfId="158" priority="12" rank="3"/>
  </conditionalFormatting>
  <conditionalFormatting sqref="E10:E19">
    <cfRule type="cellIs" dxfId="157" priority="11" operator="lessThan">
      <formula>10</formula>
    </cfRule>
  </conditionalFormatting>
  <conditionalFormatting sqref="E10:E19">
    <cfRule type="containsErrors" dxfId="156" priority="10">
      <formula>ISERROR(E10)</formula>
    </cfRule>
  </conditionalFormatting>
  <conditionalFormatting sqref="E20:E21">
    <cfRule type="top10" dxfId="155" priority="9" rank="3"/>
  </conditionalFormatting>
  <conditionalFormatting sqref="E20:E21">
    <cfRule type="cellIs" dxfId="154" priority="8" operator="lessThan">
      <formula>10</formula>
    </cfRule>
  </conditionalFormatting>
  <conditionalFormatting sqref="E20:E21">
    <cfRule type="containsErrors" dxfId="153" priority="7">
      <formula>ISERROR(E20)</formula>
    </cfRule>
  </conditionalFormatting>
  <conditionalFormatting sqref="F15:F19 F10:F13">
    <cfRule type="top10" dxfId="152" priority="6" rank="3"/>
  </conditionalFormatting>
  <conditionalFormatting sqref="F10:F19">
    <cfRule type="cellIs" dxfId="151" priority="5" operator="lessThan">
      <formula>10</formula>
    </cfRule>
  </conditionalFormatting>
  <conditionalFormatting sqref="F10:F19">
    <cfRule type="containsErrors" dxfId="150" priority="4">
      <formula>ISERROR(F10)</formula>
    </cfRule>
  </conditionalFormatting>
  <conditionalFormatting sqref="F20:F21">
    <cfRule type="top10" dxfId="149" priority="3" rank="3"/>
  </conditionalFormatting>
  <conditionalFormatting sqref="F20:F21">
    <cfRule type="cellIs" dxfId="148" priority="2" operator="lessThan">
      <formula>10</formula>
    </cfRule>
  </conditionalFormatting>
  <conditionalFormatting sqref="F20:F21">
    <cfRule type="containsErrors" dxfId="147" priority="1">
      <formula>ISERROR(F20)</formula>
    </cfRule>
  </conditionalFormatting>
  <pageMargins left="0" right="0" top="0.39409448818897641" bottom="0.39409448818897641" header="0" footer="0"/>
  <headerFooter>
    <oddHeader>&amp;C&amp;A</oddHeader>
    <oddFooter>&amp;CPage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MJ101"/>
  <sheetViews>
    <sheetView zoomScaleNormal="100" workbookViewId="0">
      <selection activeCell="D1" sqref="D1:K2"/>
    </sheetView>
  </sheetViews>
  <sheetFormatPr baseColWidth="10" defaultColWidth="9" defaultRowHeight="12.75" x14ac:dyDescent="0.2"/>
  <cols>
    <col min="1" max="1" width="23.875" style="2" customWidth="1"/>
    <col min="2" max="2" width="6.375" style="6" bestFit="1" customWidth="1"/>
    <col min="3" max="3" width="1.75" style="3" bestFit="1" customWidth="1"/>
    <col min="4" max="7" width="13.75" style="3" bestFit="1" customWidth="1"/>
    <col min="8" max="8" width="13" style="3" customWidth="1"/>
    <col min="9" max="9" width="21.25" style="3" customWidth="1"/>
    <col min="10" max="10" width="13" style="3" customWidth="1"/>
    <col min="11" max="11" width="10.375" style="3" customWidth="1"/>
    <col min="12" max="12" width="11.875" style="3" customWidth="1"/>
    <col min="13" max="13" width="6.375" style="3" customWidth="1"/>
    <col min="14" max="17" width="12.5" style="3" customWidth="1"/>
    <col min="18" max="18" width="12.375" style="2" customWidth="1"/>
    <col min="19" max="20" width="11.25" style="2" customWidth="1"/>
    <col min="21" max="21" width="12.5" style="2" customWidth="1"/>
    <col min="22" max="22" width="12.375" style="2" customWidth="1"/>
    <col min="23" max="24" width="11.25" style="2" customWidth="1"/>
    <col min="25" max="1024" width="10.75" style="2" customWidth="1"/>
    <col min="1025" max="16384" width="9" style="3"/>
  </cols>
  <sheetData>
    <row r="1" spans="1:1024" x14ac:dyDescent="0.2">
      <c r="A1" s="3"/>
      <c r="B1" s="25" t="s">
        <v>8</v>
      </c>
      <c r="D1" s="26"/>
      <c r="E1" s="26"/>
      <c r="F1" s="26"/>
      <c r="G1" s="26"/>
      <c r="R1" s="1"/>
      <c r="S1" s="1"/>
    </row>
    <row r="2" spans="1:1024" x14ac:dyDescent="0.2">
      <c r="A2" s="3"/>
      <c r="B2" s="68" t="e">
        <f>AVERAGE(D2:L2)</f>
        <v>#DIV/0!</v>
      </c>
      <c r="C2" s="30"/>
      <c r="D2" s="69"/>
      <c r="E2" s="69"/>
      <c r="F2" s="69"/>
      <c r="G2" s="69"/>
    </row>
    <row r="3" spans="1:1024" x14ac:dyDescent="0.2">
      <c r="A3" s="3"/>
      <c r="B3" s="44"/>
      <c r="C3" s="30"/>
      <c r="D3" s="30"/>
      <c r="E3" s="30"/>
      <c r="F3" s="30"/>
      <c r="G3" s="30"/>
      <c r="R3" s="1"/>
      <c r="S3" s="1"/>
    </row>
    <row r="4" spans="1:1024" x14ac:dyDescent="0.2">
      <c r="A4" s="12" t="s">
        <v>93</v>
      </c>
      <c r="B4" s="17" t="e">
        <f>AVERAGE(D4:L4)</f>
        <v>#DIV/0!</v>
      </c>
      <c r="D4" s="17" t="e">
        <f>AVERAGE(D40:D75)</f>
        <v>#DIV/0!</v>
      </c>
      <c r="E4" s="17" t="e">
        <f>AVERAGE(E40:E75)</f>
        <v>#DIV/0!</v>
      </c>
      <c r="F4" s="17" t="e">
        <f>AVERAGE(F40:F75)</f>
        <v>#DIV/0!</v>
      </c>
      <c r="G4" s="17" t="e">
        <f>AVERAGE(G40:G75)</f>
        <v>#DIV/0!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  <c r="GU4" s="3"/>
      <c r="GV4" s="3"/>
      <c r="GW4" s="3"/>
      <c r="GX4" s="3"/>
      <c r="GY4" s="3"/>
      <c r="GZ4" s="3"/>
      <c r="HA4" s="3"/>
      <c r="HB4" s="3"/>
      <c r="HC4" s="3"/>
      <c r="HD4" s="3"/>
      <c r="HE4" s="3"/>
      <c r="HF4" s="3"/>
      <c r="HG4" s="3"/>
      <c r="HH4" s="3"/>
      <c r="HI4" s="3"/>
      <c r="HJ4" s="3"/>
      <c r="HK4" s="3"/>
      <c r="HL4" s="3"/>
      <c r="HM4" s="3"/>
      <c r="HN4" s="3"/>
      <c r="HO4" s="3"/>
      <c r="HP4" s="3"/>
      <c r="HQ4" s="3"/>
      <c r="HR4" s="3"/>
      <c r="HS4" s="3"/>
      <c r="HT4" s="3"/>
      <c r="HU4" s="3"/>
      <c r="HV4" s="3"/>
      <c r="HW4" s="3"/>
      <c r="HX4" s="3"/>
      <c r="HY4" s="3"/>
      <c r="HZ4" s="3"/>
      <c r="IA4" s="3"/>
      <c r="IB4" s="3"/>
      <c r="IC4" s="3"/>
      <c r="ID4" s="3"/>
      <c r="IE4" s="3"/>
      <c r="IF4" s="3"/>
      <c r="IG4" s="3"/>
      <c r="IH4" s="3"/>
      <c r="II4" s="3"/>
      <c r="IJ4" s="3"/>
      <c r="IK4" s="3"/>
      <c r="IL4" s="3"/>
      <c r="IM4" s="3"/>
      <c r="IN4" s="3"/>
      <c r="IO4" s="3"/>
      <c r="IP4" s="3"/>
      <c r="IQ4" s="3"/>
      <c r="IR4" s="3"/>
      <c r="IS4" s="3"/>
      <c r="IT4" s="3"/>
      <c r="IU4" s="3"/>
      <c r="IV4" s="3"/>
      <c r="IW4" s="3"/>
      <c r="IX4" s="3"/>
      <c r="IY4" s="3"/>
      <c r="IZ4" s="3"/>
      <c r="JA4" s="3"/>
      <c r="JB4" s="3"/>
      <c r="JC4" s="3"/>
      <c r="JD4" s="3"/>
      <c r="JE4" s="3"/>
      <c r="JF4" s="3"/>
      <c r="JG4" s="3"/>
      <c r="JH4" s="3"/>
      <c r="JI4" s="3"/>
      <c r="JJ4" s="3"/>
      <c r="JK4" s="3"/>
      <c r="JL4" s="3"/>
      <c r="JM4" s="3"/>
      <c r="JN4" s="3"/>
      <c r="JO4" s="3"/>
      <c r="JP4" s="3"/>
      <c r="JQ4" s="3"/>
      <c r="JR4" s="3"/>
      <c r="JS4" s="3"/>
      <c r="JT4" s="3"/>
      <c r="JU4" s="3"/>
      <c r="JV4" s="3"/>
      <c r="JW4" s="3"/>
      <c r="JX4" s="3"/>
      <c r="JY4" s="3"/>
      <c r="JZ4" s="3"/>
      <c r="KA4" s="3"/>
      <c r="KB4" s="3"/>
      <c r="KC4" s="3"/>
      <c r="KD4" s="3"/>
      <c r="KE4" s="3"/>
      <c r="KF4" s="3"/>
      <c r="KG4" s="3"/>
      <c r="KH4" s="3"/>
      <c r="KI4" s="3"/>
      <c r="KJ4" s="3"/>
      <c r="KK4" s="3"/>
      <c r="KL4" s="3"/>
      <c r="KM4" s="3"/>
      <c r="KN4" s="3"/>
      <c r="KO4" s="3"/>
      <c r="KP4" s="3"/>
      <c r="KQ4" s="3"/>
      <c r="KR4" s="3"/>
      <c r="KS4" s="3"/>
      <c r="KT4" s="3"/>
      <c r="KU4" s="3"/>
      <c r="KV4" s="3"/>
      <c r="KW4" s="3"/>
      <c r="KX4" s="3"/>
      <c r="KY4" s="3"/>
      <c r="KZ4" s="3"/>
      <c r="LA4" s="3"/>
      <c r="LB4" s="3"/>
      <c r="LC4" s="3"/>
      <c r="LD4" s="3"/>
      <c r="LE4" s="3"/>
      <c r="LF4" s="3"/>
      <c r="LG4" s="3"/>
      <c r="LH4" s="3"/>
      <c r="LI4" s="3"/>
      <c r="LJ4" s="3"/>
      <c r="LK4" s="3"/>
      <c r="LL4" s="3"/>
      <c r="LM4" s="3"/>
      <c r="LN4" s="3"/>
      <c r="LO4" s="3"/>
      <c r="LP4" s="3"/>
      <c r="LQ4" s="3"/>
      <c r="LR4" s="3"/>
      <c r="LS4" s="3"/>
      <c r="LT4" s="3"/>
      <c r="LU4" s="3"/>
      <c r="LV4" s="3"/>
      <c r="LW4" s="3"/>
      <c r="LX4" s="3"/>
      <c r="LY4" s="3"/>
      <c r="LZ4" s="3"/>
      <c r="MA4" s="3"/>
      <c r="MB4" s="3"/>
      <c r="MC4" s="3"/>
      <c r="MD4" s="3"/>
      <c r="ME4" s="3"/>
      <c r="MF4" s="3"/>
      <c r="MG4" s="3"/>
      <c r="MH4" s="3"/>
      <c r="MI4" s="3"/>
      <c r="MJ4" s="3"/>
      <c r="MK4" s="3"/>
      <c r="ML4" s="3"/>
      <c r="MM4" s="3"/>
      <c r="MN4" s="3"/>
      <c r="MO4" s="3"/>
      <c r="MP4" s="3"/>
      <c r="MQ4" s="3"/>
      <c r="MR4" s="3"/>
      <c r="MS4" s="3"/>
      <c r="MT4" s="3"/>
      <c r="MU4" s="3"/>
      <c r="MV4" s="3"/>
      <c r="MW4" s="3"/>
      <c r="MX4" s="3"/>
      <c r="MY4" s="3"/>
      <c r="MZ4" s="3"/>
      <c r="NA4" s="3"/>
      <c r="NB4" s="3"/>
      <c r="NC4" s="3"/>
      <c r="ND4" s="3"/>
      <c r="NE4" s="3"/>
      <c r="NF4" s="3"/>
      <c r="NG4" s="3"/>
      <c r="NH4" s="3"/>
      <c r="NI4" s="3"/>
      <c r="NJ4" s="3"/>
      <c r="NK4" s="3"/>
      <c r="NL4" s="3"/>
      <c r="NM4" s="3"/>
      <c r="NN4" s="3"/>
      <c r="NO4" s="3"/>
      <c r="NP4" s="3"/>
      <c r="NQ4" s="3"/>
      <c r="NR4" s="3"/>
      <c r="NS4" s="3"/>
      <c r="NT4" s="3"/>
      <c r="NU4" s="3"/>
      <c r="NV4" s="3"/>
      <c r="NW4" s="3"/>
      <c r="NX4" s="3"/>
      <c r="NY4" s="3"/>
      <c r="NZ4" s="3"/>
      <c r="OA4" s="3"/>
      <c r="OB4" s="3"/>
      <c r="OC4" s="3"/>
      <c r="OD4" s="3"/>
      <c r="OE4" s="3"/>
      <c r="OF4" s="3"/>
      <c r="OG4" s="3"/>
      <c r="OH4" s="3"/>
      <c r="OI4" s="3"/>
      <c r="OJ4" s="3"/>
      <c r="OK4" s="3"/>
      <c r="OL4" s="3"/>
      <c r="OM4" s="3"/>
      <c r="ON4" s="3"/>
      <c r="OO4" s="3"/>
      <c r="OP4" s="3"/>
      <c r="OQ4" s="3"/>
      <c r="OR4" s="3"/>
      <c r="OS4" s="3"/>
      <c r="OT4" s="3"/>
      <c r="OU4" s="3"/>
      <c r="OV4" s="3"/>
      <c r="OW4" s="3"/>
      <c r="OX4" s="3"/>
      <c r="OY4" s="3"/>
      <c r="OZ4" s="3"/>
      <c r="PA4" s="3"/>
      <c r="PB4" s="3"/>
      <c r="PC4" s="3"/>
      <c r="PD4" s="3"/>
      <c r="PE4" s="3"/>
      <c r="PF4" s="3"/>
      <c r="PG4" s="3"/>
      <c r="PH4" s="3"/>
      <c r="PI4" s="3"/>
      <c r="PJ4" s="3"/>
      <c r="PK4" s="3"/>
      <c r="PL4" s="3"/>
      <c r="PM4" s="3"/>
      <c r="PN4" s="3"/>
      <c r="PO4" s="3"/>
      <c r="PP4" s="3"/>
      <c r="PQ4" s="3"/>
      <c r="PR4" s="3"/>
      <c r="PS4" s="3"/>
      <c r="PT4" s="3"/>
      <c r="PU4" s="3"/>
      <c r="PV4" s="3"/>
      <c r="PW4" s="3"/>
      <c r="PX4" s="3"/>
      <c r="PY4" s="3"/>
      <c r="PZ4" s="3"/>
      <c r="QA4" s="3"/>
      <c r="QB4" s="3"/>
      <c r="QC4" s="3"/>
      <c r="QD4" s="3"/>
      <c r="QE4" s="3"/>
      <c r="QF4" s="3"/>
      <c r="QG4" s="3"/>
      <c r="QH4" s="3"/>
      <c r="QI4" s="3"/>
      <c r="QJ4" s="3"/>
      <c r="QK4" s="3"/>
      <c r="QL4" s="3"/>
      <c r="QM4" s="3"/>
      <c r="QN4" s="3"/>
      <c r="QO4" s="3"/>
      <c r="QP4" s="3"/>
      <c r="QQ4" s="3"/>
      <c r="QR4" s="3"/>
      <c r="QS4" s="3"/>
      <c r="QT4" s="3"/>
      <c r="QU4" s="3"/>
      <c r="QV4" s="3"/>
      <c r="QW4" s="3"/>
      <c r="QX4" s="3"/>
      <c r="QY4" s="3"/>
      <c r="QZ4" s="3"/>
      <c r="RA4" s="3"/>
      <c r="RB4" s="3"/>
      <c r="RC4" s="3"/>
      <c r="RD4" s="3"/>
      <c r="RE4" s="3"/>
      <c r="RF4" s="3"/>
      <c r="RG4" s="3"/>
      <c r="RH4" s="3"/>
      <c r="RI4" s="3"/>
      <c r="RJ4" s="3"/>
      <c r="RK4" s="3"/>
      <c r="RL4" s="3"/>
      <c r="RM4" s="3"/>
      <c r="RN4" s="3"/>
      <c r="RO4" s="3"/>
      <c r="RP4" s="3"/>
      <c r="RQ4" s="3"/>
      <c r="RR4" s="3"/>
      <c r="RS4" s="3"/>
      <c r="RT4" s="3"/>
      <c r="RU4" s="3"/>
      <c r="RV4" s="3"/>
      <c r="RW4" s="3"/>
      <c r="RX4" s="3"/>
      <c r="RY4" s="3"/>
      <c r="RZ4" s="3"/>
      <c r="SA4" s="3"/>
      <c r="SB4" s="3"/>
      <c r="SC4" s="3"/>
      <c r="SD4" s="3"/>
      <c r="SE4" s="3"/>
      <c r="SF4" s="3"/>
      <c r="SG4" s="3"/>
      <c r="SH4" s="3"/>
      <c r="SI4" s="3"/>
      <c r="SJ4" s="3"/>
      <c r="SK4" s="3"/>
      <c r="SL4" s="3"/>
      <c r="SM4" s="3"/>
      <c r="SN4" s="3"/>
      <c r="SO4" s="3"/>
      <c r="SP4" s="3"/>
      <c r="SQ4" s="3"/>
      <c r="SR4" s="3"/>
      <c r="SS4" s="3"/>
      <c r="ST4" s="3"/>
      <c r="SU4" s="3"/>
      <c r="SV4" s="3"/>
      <c r="SW4" s="3"/>
      <c r="SX4" s="3"/>
      <c r="SY4" s="3"/>
      <c r="SZ4" s="3"/>
      <c r="TA4" s="3"/>
      <c r="TB4" s="3"/>
      <c r="TC4" s="3"/>
      <c r="TD4" s="3"/>
      <c r="TE4" s="3"/>
      <c r="TF4" s="3"/>
      <c r="TG4" s="3"/>
      <c r="TH4" s="3"/>
      <c r="TI4" s="3"/>
      <c r="TJ4" s="3"/>
      <c r="TK4" s="3"/>
      <c r="TL4" s="3"/>
      <c r="TM4" s="3"/>
      <c r="TN4" s="3"/>
      <c r="TO4" s="3"/>
      <c r="TP4" s="3"/>
      <c r="TQ4" s="3"/>
      <c r="TR4" s="3"/>
      <c r="TS4" s="3"/>
      <c r="TT4" s="3"/>
      <c r="TU4" s="3"/>
      <c r="TV4" s="3"/>
      <c r="TW4" s="3"/>
      <c r="TX4" s="3"/>
      <c r="TY4" s="3"/>
      <c r="TZ4" s="3"/>
      <c r="UA4" s="3"/>
      <c r="UB4" s="3"/>
      <c r="UC4" s="3"/>
      <c r="UD4" s="3"/>
      <c r="UE4" s="3"/>
      <c r="UF4" s="3"/>
      <c r="UG4" s="3"/>
      <c r="UH4" s="3"/>
      <c r="UI4" s="3"/>
      <c r="UJ4" s="3"/>
      <c r="UK4" s="3"/>
      <c r="UL4" s="3"/>
      <c r="UM4" s="3"/>
      <c r="UN4" s="3"/>
      <c r="UO4" s="3"/>
      <c r="UP4" s="3"/>
      <c r="UQ4" s="3"/>
      <c r="UR4" s="3"/>
      <c r="US4" s="3"/>
      <c r="UT4" s="3"/>
      <c r="UU4" s="3"/>
      <c r="UV4" s="3"/>
      <c r="UW4" s="3"/>
      <c r="UX4" s="3"/>
      <c r="UY4" s="3"/>
      <c r="UZ4" s="3"/>
      <c r="VA4" s="3"/>
      <c r="VB4" s="3"/>
      <c r="VC4" s="3"/>
      <c r="VD4" s="3"/>
      <c r="VE4" s="3"/>
      <c r="VF4" s="3"/>
      <c r="VG4" s="3"/>
      <c r="VH4" s="3"/>
      <c r="VI4" s="3"/>
      <c r="VJ4" s="3"/>
      <c r="VK4" s="3"/>
      <c r="VL4" s="3"/>
      <c r="VM4" s="3"/>
      <c r="VN4" s="3"/>
      <c r="VO4" s="3"/>
      <c r="VP4" s="3"/>
      <c r="VQ4" s="3"/>
      <c r="VR4" s="3"/>
      <c r="VS4" s="3"/>
      <c r="VT4" s="3"/>
      <c r="VU4" s="3"/>
      <c r="VV4" s="3"/>
      <c r="VW4" s="3"/>
      <c r="VX4" s="3"/>
      <c r="VY4" s="3"/>
      <c r="VZ4" s="3"/>
      <c r="WA4" s="3"/>
      <c r="WB4" s="3"/>
      <c r="WC4" s="3"/>
      <c r="WD4" s="3"/>
      <c r="WE4" s="3"/>
      <c r="WF4" s="3"/>
      <c r="WG4" s="3"/>
      <c r="WH4" s="3"/>
      <c r="WI4" s="3"/>
      <c r="WJ4" s="3"/>
      <c r="WK4" s="3"/>
      <c r="WL4" s="3"/>
      <c r="WM4" s="3"/>
      <c r="WN4" s="3"/>
      <c r="WO4" s="3"/>
      <c r="WP4" s="3"/>
      <c r="WQ4" s="3"/>
      <c r="WR4" s="3"/>
      <c r="WS4" s="3"/>
      <c r="WT4" s="3"/>
      <c r="WU4" s="3"/>
      <c r="WV4" s="3"/>
      <c r="WW4" s="3"/>
      <c r="WX4" s="3"/>
      <c r="WY4" s="3"/>
      <c r="WZ4" s="3"/>
      <c r="XA4" s="3"/>
      <c r="XB4" s="3"/>
      <c r="XC4" s="3"/>
      <c r="XD4" s="3"/>
      <c r="XE4" s="3"/>
      <c r="XF4" s="3"/>
      <c r="XG4" s="3"/>
      <c r="XH4" s="3"/>
      <c r="XI4" s="3"/>
      <c r="XJ4" s="3"/>
      <c r="XK4" s="3"/>
      <c r="XL4" s="3"/>
      <c r="XM4" s="3"/>
      <c r="XN4" s="3"/>
      <c r="XO4" s="3"/>
      <c r="XP4" s="3"/>
      <c r="XQ4" s="3"/>
      <c r="XR4" s="3"/>
      <c r="XS4" s="3"/>
      <c r="XT4" s="3"/>
      <c r="XU4" s="3"/>
      <c r="XV4" s="3"/>
      <c r="XW4" s="3"/>
      <c r="XX4" s="3"/>
      <c r="XY4" s="3"/>
      <c r="XZ4" s="3"/>
      <c r="YA4" s="3"/>
      <c r="YB4" s="3"/>
      <c r="YC4" s="3"/>
      <c r="YD4" s="3"/>
      <c r="YE4" s="3"/>
      <c r="YF4" s="3"/>
      <c r="YG4" s="3"/>
      <c r="YH4" s="3"/>
      <c r="YI4" s="3"/>
      <c r="YJ4" s="3"/>
      <c r="YK4" s="3"/>
      <c r="YL4" s="3"/>
      <c r="YM4" s="3"/>
      <c r="YN4" s="3"/>
      <c r="YO4" s="3"/>
      <c r="YP4" s="3"/>
      <c r="YQ4" s="3"/>
      <c r="YR4" s="3"/>
      <c r="YS4" s="3"/>
      <c r="YT4" s="3"/>
      <c r="YU4" s="3"/>
      <c r="YV4" s="3"/>
      <c r="YW4" s="3"/>
      <c r="YX4" s="3"/>
      <c r="YY4" s="3"/>
      <c r="YZ4" s="3"/>
      <c r="ZA4" s="3"/>
      <c r="ZB4" s="3"/>
      <c r="ZC4" s="3"/>
      <c r="ZD4" s="3"/>
      <c r="ZE4" s="3"/>
      <c r="ZF4" s="3"/>
      <c r="ZG4" s="3"/>
      <c r="ZH4" s="3"/>
      <c r="ZI4" s="3"/>
      <c r="ZJ4" s="3"/>
      <c r="ZK4" s="3"/>
      <c r="ZL4" s="3"/>
      <c r="ZM4" s="3"/>
      <c r="ZN4" s="3"/>
      <c r="ZO4" s="3"/>
      <c r="ZP4" s="3"/>
      <c r="ZQ4" s="3"/>
      <c r="ZR4" s="3"/>
      <c r="ZS4" s="3"/>
      <c r="ZT4" s="3"/>
      <c r="ZU4" s="3"/>
      <c r="ZV4" s="3"/>
      <c r="ZW4" s="3"/>
      <c r="ZX4" s="3"/>
      <c r="ZY4" s="3"/>
      <c r="ZZ4" s="3"/>
      <c r="AAA4" s="3"/>
      <c r="AAB4" s="3"/>
      <c r="AAC4" s="3"/>
      <c r="AAD4" s="3"/>
      <c r="AAE4" s="3"/>
      <c r="AAF4" s="3"/>
      <c r="AAG4" s="3"/>
      <c r="AAH4" s="3"/>
      <c r="AAI4" s="3"/>
      <c r="AAJ4" s="3"/>
      <c r="AAK4" s="3"/>
      <c r="AAL4" s="3"/>
      <c r="AAM4" s="3"/>
      <c r="AAN4" s="3"/>
      <c r="AAO4" s="3"/>
      <c r="AAP4" s="3"/>
      <c r="AAQ4" s="3"/>
      <c r="AAR4" s="3"/>
      <c r="AAS4" s="3"/>
      <c r="AAT4" s="3"/>
      <c r="AAU4" s="3"/>
      <c r="AAV4" s="3"/>
      <c r="AAW4" s="3"/>
      <c r="AAX4" s="3"/>
      <c r="AAY4" s="3"/>
      <c r="AAZ4" s="3"/>
      <c r="ABA4" s="3"/>
      <c r="ABB4" s="3"/>
      <c r="ABC4" s="3"/>
      <c r="ABD4" s="3"/>
      <c r="ABE4" s="3"/>
      <c r="ABF4" s="3"/>
      <c r="ABG4" s="3"/>
      <c r="ABH4" s="3"/>
      <c r="ABI4" s="3"/>
      <c r="ABJ4" s="3"/>
      <c r="ABK4" s="3"/>
      <c r="ABL4" s="3"/>
      <c r="ABM4" s="3"/>
      <c r="ABN4" s="3"/>
      <c r="ABO4" s="3"/>
      <c r="ABP4" s="3"/>
      <c r="ABQ4" s="3"/>
      <c r="ABR4" s="3"/>
      <c r="ABS4" s="3"/>
      <c r="ABT4" s="3"/>
      <c r="ABU4" s="3"/>
      <c r="ABV4" s="3"/>
      <c r="ABW4" s="3"/>
      <c r="ABX4" s="3"/>
      <c r="ABY4" s="3"/>
      <c r="ABZ4" s="3"/>
      <c r="ACA4" s="3"/>
      <c r="ACB4" s="3"/>
      <c r="ACC4" s="3"/>
      <c r="ACD4" s="3"/>
      <c r="ACE4" s="3"/>
      <c r="ACF4" s="3"/>
      <c r="ACG4" s="3"/>
      <c r="ACH4" s="3"/>
      <c r="ACI4" s="3"/>
      <c r="ACJ4" s="3"/>
      <c r="ACK4" s="3"/>
      <c r="ACL4" s="3"/>
      <c r="ACM4" s="3"/>
      <c r="ACN4" s="3"/>
      <c r="ACO4" s="3"/>
      <c r="ACP4" s="3"/>
      <c r="ACQ4" s="3"/>
      <c r="ACR4" s="3"/>
      <c r="ACS4" s="3"/>
      <c r="ACT4" s="3"/>
      <c r="ACU4" s="3"/>
      <c r="ACV4" s="3"/>
      <c r="ACW4" s="3"/>
      <c r="ACX4" s="3"/>
      <c r="ACY4" s="3"/>
      <c r="ACZ4" s="3"/>
      <c r="ADA4" s="3"/>
      <c r="ADB4" s="3"/>
      <c r="ADC4" s="3"/>
      <c r="ADD4" s="3"/>
      <c r="ADE4" s="3"/>
      <c r="ADF4" s="3"/>
      <c r="ADG4" s="3"/>
      <c r="ADH4" s="3"/>
      <c r="ADI4" s="3"/>
      <c r="ADJ4" s="3"/>
      <c r="ADK4" s="3"/>
      <c r="ADL4" s="3"/>
      <c r="ADM4" s="3"/>
      <c r="ADN4" s="3"/>
      <c r="ADO4" s="3"/>
      <c r="ADP4" s="3"/>
      <c r="ADQ4" s="3"/>
      <c r="ADR4" s="3"/>
      <c r="ADS4" s="3"/>
      <c r="ADT4" s="3"/>
      <c r="ADU4" s="3"/>
      <c r="ADV4" s="3"/>
      <c r="ADW4" s="3"/>
      <c r="ADX4" s="3"/>
      <c r="ADY4" s="3"/>
      <c r="ADZ4" s="3"/>
      <c r="AEA4" s="3"/>
      <c r="AEB4" s="3"/>
      <c r="AEC4" s="3"/>
      <c r="AED4" s="3"/>
      <c r="AEE4" s="3"/>
      <c r="AEF4" s="3"/>
      <c r="AEG4" s="3"/>
      <c r="AEH4" s="3"/>
      <c r="AEI4" s="3"/>
      <c r="AEJ4" s="3"/>
      <c r="AEK4" s="3"/>
      <c r="AEL4" s="3"/>
      <c r="AEM4" s="3"/>
      <c r="AEN4" s="3"/>
      <c r="AEO4" s="3"/>
      <c r="AEP4" s="3"/>
      <c r="AEQ4" s="3"/>
      <c r="AER4" s="3"/>
      <c r="AES4" s="3"/>
      <c r="AET4" s="3"/>
      <c r="AEU4" s="3"/>
      <c r="AEV4" s="3"/>
      <c r="AEW4" s="3"/>
      <c r="AEX4" s="3"/>
      <c r="AEY4" s="3"/>
      <c r="AEZ4" s="3"/>
      <c r="AFA4" s="3"/>
      <c r="AFB4" s="3"/>
      <c r="AFC4" s="3"/>
      <c r="AFD4" s="3"/>
      <c r="AFE4" s="3"/>
      <c r="AFF4" s="3"/>
      <c r="AFG4" s="3"/>
      <c r="AFH4" s="3"/>
      <c r="AFI4" s="3"/>
      <c r="AFJ4" s="3"/>
      <c r="AFK4" s="3"/>
      <c r="AFL4" s="3"/>
      <c r="AFM4" s="3"/>
      <c r="AFN4" s="3"/>
      <c r="AFO4" s="3"/>
      <c r="AFP4" s="3"/>
      <c r="AFQ4" s="3"/>
      <c r="AFR4" s="3"/>
      <c r="AFS4" s="3"/>
      <c r="AFT4" s="3"/>
      <c r="AFU4" s="3"/>
      <c r="AFV4" s="3"/>
      <c r="AFW4" s="3"/>
      <c r="AFX4" s="3"/>
      <c r="AFY4" s="3"/>
      <c r="AFZ4" s="3"/>
      <c r="AGA4" s="3"/>
      <c r="AGB4" s="3"/>
      <c r="AGC4" s="3"/>
      <c r="AGD4" s="3"/>
      <c r="AGE4" s="3"/>
      <c r="AGF4" s="3"/>
      <c r="AGG4" s="3"/>
      <c r="AGH4" s="3"/>
      <c r="AGI4" s="3"/>
      <c r="AGJ4" s="3"/>
      <c r="AGK4" s="3"/>
      <c r="AGL4" s="3"/>
      <c r="AGM4" s="3"/>
      <c r="AGN4" s="3"/>
      <c r="AGO4" s="3"/>
      <c r="AGP4" s="3"/>
      <c r="AGQ4" s="3"/>
      <c r="AGR4" s="3"/>
      <c r="AGS4" s="3"/>
      <c r="AGT4" s="3"/>
      <c r="AGU4" s="3"/>
      <c r="AGV4" s="3"/>
      <c r="AGW4" s="3"/>
      <c r="AGX4" s="3"/>
      <c r="AGY4" s="3"/>
      <c r="AGZ4" s="3"/>
      <c r="AHA4" s="3"/>
      <c r="AHB4" s="3"/>
      <c r="AHC4" s="3"/>
      <c r="AHD4" s="3"/>
      <c r="AHE4" s="3"/>
      <c r="AHF4" s="3"/>
      <c r="AHG4" s="3"/>
      <c r="AHH4" s="3"/>
      <c r="AHI4" s="3"/>
      <c r="AHJ4" s="3"/>
      <c r="AHK4" s="3"/>
      <c r="AHL4" s="3"/>
      <c r="AHM4" s="3"/>
      <c r="AHN4" s="3"/>
      <c r="AHO4" s="3"/>
      <c r="AHP4" s="3"/>
      <c r="AHQ4" s="3"/>
      <c r="AHR4" s="3"/>
      <c r="AHS4" s="3"/>
      <c r="AHT4" s="3"/>
      <c r="AHU4" s="3"/>
      <c r="AHV4" s="3"/>
      <c r="AHW4" s="3"/>
      <c r="AHX4" s="3"/>
      <c r="AHY4" s="3"/>
      <c r="AHZ4" s="3"/>
      <c r="AIA4" s="3"/>
      <c r="AIB4" s="3"/>
      <c r="AIC4" s="3"/>
      <c r="AID4" s="3"/>
      <c r="AIE4" s="3"/>
      <c r="AIF4" s="3"/>
      <c r="AIG4" s="3"/>
      <c r="AIH4" s="3"/>
      <c r="AII4" s="3"/>
      <c r="AIJ4" s="3"/>
      <c r="AIK4" s="3"/>
      <c r="AIL4" s="3"/>
      <c r="AIM4" s="3"/>
      <c r="AIN4" s="3"/>
      <c r="AIO4" s="3"/>
      <c r="AIP4" s="3"/>
      <c r="AIQ4" s="3"/>
      <c r="AIR4" s="3"/>
      <c r="AIS4" s="3"/>
      <c r="AIT4" s="3"/>
      <c r="AIU4" s="3"/>
      <c r="AIV4" s="3"/>
      <c r="AIW4" s="3"/>
      <c r="AIX4" s="3"/>
      <c r="AIY4" s="3"/>
      <c r="AIZ4" s="3"/>
      <c r="AJA4" s="3"/>
      <c r="AJB4" s="3"/>
      <c r="AJC4" s="3"/>
      <c r="AJD4" s="3"/>
      <c r="AJE4" s="3"/>
      <c r="AJF4" s="3"/>
      <c r="AJG4" s="3"/>
      <c r="AJH4" s="3"/>
      <c r="AJI4" s="3"/>
      <c r="AJJ4" s="3"/>
      <c r="AJK4" s="3"/>
      <c r="AJL4" s="3"/>
      <c r="AJM4" s="3"/>
      <c r="AJN4" s="3"/>
      <c r="AJO4" s="3"/>
      <c r="AJP4" s="3"/>
      <c r="AJQ4" s="3"/>
      <c r="AJR4" s="3"/>
      <c r="AJS4" s="3"/>
      <c r="AJT4" s="3"/>
      <c r="AJU4" s="3"/>
      <c r="AJV4" s="3"/>
      <c r="AJW4" s="3"/>
      <c r="AJX4" s="3"/>
      <c r="AJY4" s="3"/>
      <c r="AJZ4" s="3"/>
      <c r="AKA4" s="3"/>
      <c r="AKB4" s="3"/>
      <c r="AKC4" s="3"/>
      <c r="AKD4" s="3"/>
      <c r="AKE4" s="3"/>
      <c r="AKF4" s="3"/>
      <c r="AKG4" s="3"/>
      <c r="AKH4" s="3"/>
      <c r="AKI4" s="3"/>
      <c r="AKJ4" s="3"/>
      <c r="AKK4" s="3"/>
      <c r="AKL4" s="3"/>
      <c r="AKM4" s="3"/>
      <c r="AKN4" s="3"/>
      <c r="AKO4" s="3"/>
      <c r="AKP4" s="3"/>
      <c r="AKQ4" s="3"/>
      <c r="AKR4" s="3"/>
      <c r="AKS4" s="3"/>
      <c r="AKT4" s="3"/>
      <c r="AKU4" s="3"/>
      <c r="AKV4" s="3"/>
      <c r="AKW4" s="3"/>
      <c r="AKX4" s="3"/>
      <c r="AKY4" s="3"/>
      <c r="AKZ4" s="3"/>
      <c r="ALA4" s="3"/>
      <c r="ALB4" s="3"/>
      <c r="ALC4" s="3"/>
      <c r="ALD4" s="3"/>
      <c r="ALE4" s="3"/>
      <c r="ALF4" s="3"/>
      <c r="ALG4" s="3"/>
      <c r="ALH4" s="3"/>
      <c r="ALI4" s="3"/>
      <c r="ALJ4" s="3"/>
      <c r="ALK4" s="3"/>
      <c r="ALL4" s="3"/>
      <c r="ALM4" s="3"/>
      <c r="ALN4" s="3"/>
      <c r="ALO4" s="3"/>
      <c r="ALP4" s="3"/>
      <c r="ALQ4" s="3"/>
      <c r="ALR4" s="3"/>
      <c r="ALS4" s="3"/>
      <c r="ALT4" s="3"/>
      <c r="ALU4" s="3"/>
      <c r="ALV4" s="3"/>
      <c r="ALW4" s="3"/>
      <c r="ALX4" s="3"/>
      <c r="ALY4" s="3"/>
      <c r="ALZ4" s="3"/>
      <c r="AMA4" s="3"/>
      <c r="AMB4" s="3"/>
      <c r="AMC4" s="3"/>
      <c r="AMD4" s="3"/>
      <c r="AME4" s="3"/>
      <c r="AMF4" s="3"/>
      <c r="AMG4" s="3"/>
      <c r="AMH4" s="3"/>
      <c r="AMI4" s="3"/>
      <c r="AMJ4" s="3"/>
    </row>
    <row r="5" spans="1:1024" x14ac:dyDescent="0.2">
      <c r="A5" s="51" t="s">
        <v>33</v>
      </c>
      <c r="B5" s="33" t="e">
        <f>AVERAGE(D5:W5)</f>
        <v>#DIV/0!</v>
      </c>
      <c r="C5" s="30"/>
      <c r="D5" s="33" t="e">
        <f>AVERAGE(D40:D53)</f>
        <v>#DIV/0!</v>
      </c>
      <c r="E5" s="33" t="e">
        <f>AVERAGE(E40:E53)</f>
        <v>#DIV/0!</v>
      </c>
      <c r="F5" s="33" t="e">
        <f>AVERAGE(F40:F53)</f>
        <v>#DIV/0!</v>
      </c>
      <c r="G5" s="33" t="e">
        <f>AVERAGE(G40:G53)</f>
        <v>#DIV/0!</v>
      </c>
      <c r="R5" s="1"/>
      <c r="S5" s="1"/>
    </row>
    <row r="6" spans="1:1024" x14ac:dyDescent="0.2">
      <c r="A6" s="51" t="s">
        <v>11</v>
      </c>
      <c r="B6" s="33" t="e">
        <f>AVERAGE(D6:L6)</f>
        <v>#DIV/0!</v>
      </c>
      <c r="C6" s="30"/>
      <c r="D6" s="33" t="e">
        <f>AVERAGE(D54:D67)</f>
        <v>#DIV/0!</v>
      </c>
      <c r="E6" s="33" t="e">
        <f>AVERAGE(E54:E67)</f>
        <v>#DIV/0!</v>
      </c>
      <c r="F6" s="33" t="e">
        <f>AVERAGE(F54:F67)</f>
        <v>#DIV/0!</v>
      </c>
      <c r="G6" s="33" t="e">
        <f>AVERAGE(G54:G67)</f>
        <v>#DIV/0!</v>
      </c>
      <c r="R6" s="1"/>
      <c r="S6" s="1"/>
    </row>
    <row r="7" spans="1:1024" x14ac:dyDescent="0.2">
      <c r="A7" s="51" t="s">
        <v>55</v>
      </c>
      <c r="B7" s="34" t="e">
        <f>AVERAGE(D7:K7)</f>
        <v>#DIV/0!</v>
      </c>
      <c r="C7" s="30"/>
      <c r="D7" s="34" t="e">
        <f>AVERAGE(D68:D75)</f>
        <v>#DIV/0!</v>
      </c>
      <c r="E7" s="34" t="e">
        <f>AVERAGE(E68:E75)</f>
        <v>#DIV/0!</v>
      </c>
      <c r="F7" s="34" t="e">
        <f>AVERAGE(F68:F75)</f>
        <v>#DIV/0!</v>
      </c>
      <c r="G7" s="34" t="e">
        <f>AVERAGE(G68:G75)</f>
        <v>#DIV/0!</v>
      </c>
      <c r="R7" s="1"/>
      <c r="S7" s="1"/>
    </row>
    <row r="8" spans="1:1024" x14ac:dyDescent="0.2">
      <c r="A8" s="30"/>
      <c r="B8" s="44"/>
      <c r="C8" s="30"/>
      <c r="D8" s="30"/>
      <c r="E8" s="30"/>
      <c r="F8" s="30"/>
      <c r="G8" s="30"/>
      <c r="R8" s="1"/>
      <c r="S8" s="1"/>
    </row>
    <row r="9" spans="1:1024" x14ac:dyDescent="0.2">
      <c r="A9" s="19" t="s">
        <v>10</v>
      </c>
      <c r="R9" s="1"/>
      <c r="S9" s="1"/>
    </row>
    <row r="10" spans="1:1024" x14ac:dyDescent="0.2">
      <c r="A10" s="51" t="s">
        <v>154</v>
      </c>
      <c r="B10" s="99" t="e">
        <f>AVERAGE(D10:J10)</f>
        <v>#DIV/0!</v>
      </c>
      <c r="C10" s="30"/>
      <c r="D10" s="99" t="e">
        <f>AVERAGE(D43,D44,D44,D50,D50,D53,D53,D55,D57,D57,D59,D59,D61,D63,D63,D66,D65,D65,D70,D75)</f>
        <v>#DIV/0!</v>
      </c>
      <c r="E10" s="99" t="e">
        <f>AVERAGE(E43,E44,E44,E50,E50,E53,E53,E55,E57,E57,E59,E59,E61,E63,E63,E66,E65,E65,E70,E75)</f>
        <v>#DIV/0!</v>
      </c>
      <c r="F10" s="99" t="e">
        <f>AVERAGE(F43,F44,F44,F50,F50,F53,F53,F55,F57,F57,F59,F59,F61,F63,F63,F66,F65,F65,F70,F75)</f>
        <v>#DIV/0!</v>
      </c>
      <c r="G10" s="99" t="e">
        <f>AVERAGE(G43,G44,G44,G50,G50,G53,G53,G55,G57,G57,G59,G59,G61,G63,G63,G66,G65,G65,G70,G75)</f>
        <v>#DIV/0!</v>
      </c>
      <c r="R10" s="1"/>
      <c r="S10" s="1"/>
    </row>
    <row r="11" spans="1:1024" x14ac:dyDescent="0.2">
      <c r="A11" s="51" t="s">
        <v>155</v>
      </c>
      <c r="B11" s="97" t="e">
        <f t="shared" ref="B11:B21" si="0">AVERAGE(D11:J11)</f>
        <v>#DIV/0!</v>
      </c>
      <c r="C11" s="30"/>
      <c r="D11" s="97" t="e">
        <f>AVERAGE(D42,D43,D44,D44,D50,D50,D53,D53,D55,D57,D57,D59,D59,D61,D63,D63,D65,D65,D66,D70,D75)</f>
        <v>#DIV/0!</v>
      </c>
      <c r="E11" s="97" t="e">
        <f>AVERAGE(E42,E43,E44,E44,E50,E50,E53,E53,E55,E57,E57,E59,E59,E61,E63,E63,E65,E65,E66,E70,E75)</f>
        <v>#DIV/0!</v>
      </c>
      <c r="F11" s="97" t="e">
        <f>AVERAGE(F42,F43,F44,F44,F50,F50,F53,F53,F55,F57,F57,F59,F59,F61,F63,F63,F65,F65,F66,F70,F75)</f>
        <v>#DIV/0!</v>
      </c>
      <c r="G11" s="97" t="e">
        <f>AVERAGE(G42,G43,G44,G44,G50,G50,G53,G53,G55,G57,G57,G59,G59,G61,G63,G63,G65,G65,G66,G70,G75)</f>
        <v>#DIV/0!</v>
      </c>
      <c r="R11" s="1"/>
      <c r="S11" s="1"/>
    </row>
    <row r="12" spans="1:1024" x14ac:dyDescent="0.2">
      <c r="A12" s="51" t="s">
        <v>156</v>
      </c>
      <c r="B12" s="97" t="e">
        <f t="shared" si="0"/>
        <v>#DIV/0!</v>
      </c>
      <c r="C12" s="30"/>
      <c r="D12" s="97" t="e">
        <f>AVERAGE(D42,D42,D43,D43,D44,D44,D50,D53,D53,D55,D57,D57,D59,D61,D63,D63,D65,D66,D66,D67,D68,D68,D69,D70,D73,D74)</f>
        <v>#DIV/0!</v>
      </c>
      <c r="E12" s="97" t="e">
        <f>AVERAGE(E42,E42,E43,E43,E44,E44,E50,E53,E53,E55,E57,E57,E59,E61,E63,E63,E65,E66,E66,E67,E68,E68,E69,E70,E73,E74)</f>
        <v>#DIV/0!</v>
      </c>
      <c r="F12" s="97" t="e">
        <f>AVERAGE(F42,F42,F43,F43,F44,F44,F50,F53,F53,F55,F57,F57,F59,F61,F63,F63,F65,F66,F66,F67,F68,F68,F69,F70,F73,F74)</f>
        <v>#DIV/0!</v>
      </c>
      <c r="G12" s="97" t="e">
        <f>AVERAGE(G42,G42,G43,G43,G44,G44,G50,G53,G53,G55,G57,G57,G59,G61,G63,G63,G65,G66,G66,G67,G68,G68,G69,G70,G73,G74)</f>
        <v>#DIV/0!</v>
      </c>
      <c r="R12" s="1"/>
      <c r="S12" s="1"/>
    </row>
    <row r="13" spans="1:1024" x14ac:dyDescent="0.2">
      <c r="A13" s="51" t="s">
        <v>157</v>
      </c>
      <c r="B13" s="97" t="e">
        <f t="shared" si="0"/>
        <v>#DIV/0!</v>
      </c>
      <c r="C13" s="30"/>
      <c r="D13" s="97" t="e">
        <f>AVERAGE(D43,D44,D46,D46,D54,D55,D56,D56,D57,D59,D63,D65,D65,D70,D70,D71,D71,D75,D75)</f>
        <v>#DIV/0!</v>
      </c>
      <c r="E13" s="97" t="e">
        <f>AVERAGE(E43,E44,E46,E46,E54,E55,E56,E56,E57,E59,E63,E65,E65,E70,E70,E71,E71,E75,E75)</f>
        <v>#DIV/0!</v>
      </c>
      <c r="F13" s="97" t="e">
        <f>AVERAGE(F43,F44,F46,F46,F54,F55,F56,F56,F57,F59,F63,F65,F65,F70,F70,F71,F71,F75,F75)</f>
        <v>#DIV/0!</v>
      </c>
      <c r="G13" s="97" t="e">
        <f>AVERAGE(G43,G44,G46,G46,G54,G55,G56,G56,G57,G59,G63,G65,G65,G70,G70,G71,G71,G75,G75)</f>
        <v>#DIV/0!</v>
      </c>
      <c r="R13" s="1"/>
      <c r="S13" s="1"/>
    </row>
    <row r="14" spans="1:1024" x14ac:dyDescent="0.2">
      <c r="A14" s="51" t="s">
        <v>158</v>
      </c>
      <c r="B14" s="97" t="e">
        <f t="shared" si="0"/>
        <v>#DIV/0!</v>
      </c>
      <c r="C14" s="30"/>
      <c r="D14" s="97" t="e">
        <f>AVERAGE(D43,D43,D44,D46,D46,D54,D55,D56,D56,D57,D57,D59,D63,D63,D65,D70,D70,D71,D71,D75,D75)</f>
        <v>#DIV/0!</v>
      </c>
      <c r="E14" s="97" t="e">
        <f>AVERAGE(E43,E43,E44,E46,E46,E54,E55,E56,E56,E57,E57,E59,E63,E63,E65,E70,E70,E71,E71,E75,E75)</f>
        <v>#DIV/0!</v>
      </c>
      <c r="F14" s="97" t="e">
        <f>AVERAGE(F43,F43,F44,F46,F46,F54,F55,F56,F56,F57,F57,F59,F63,F63,F65,F70,F70,F71,F71,F75,F75)</f>
        <v>#DIV/0!</v>
      </c>
      <c r="G14" s="97" t="e">
        <f>AVERAGE(G43,G43,G44,G46,G46,G54,G55,G56,G56,G57,G57,G59,G63,G63,G65,G70,G70,G71,G71,G75,G75)</f>
        <v>#DIV/0!</v>
      </c>
      <c r="R14" s="1"/>
      <c r="S14" s="1"/>
    </row>
    <row r="15" spans="1:1024" x14ac:dyDescent="0.2">
      <c r="A15" s="51" t="s">
        <v>159</v>
      </c>
      <c r="B15" s="97" t="e">
        <f t="shared" si="0"/>
        <v>#DIV/0!</v>
      </c>
      <c r="C15" s="30"/>
      <c r="D15" s="97" t="e">
        <f>AVERAGE(D43,D43,D44,D46,D53,D55,D55,D57,D57,D59,D63,D63,D68)</f>
        <v>#DIV/0!</v>
      </c>
      <c r="E15" s="97" t="e">
        <f>AVERAGE(E43,E43,E44,E46,E53,E55,E55,E57,E57,E59,E63,E63,E68)</f>
        <v>#DIV/0!</v>
      </c>
      <c r="F15" s="97" t="e">
        <f>AVERAGE(F43,F43,F44,F46,F53,F55,F55,F57,F57,F59,F63,F63,F68)</f>
        <v>#DIV/0!</v>
      </c>
      <c r="G15" s="97" t="e">
        <f>AVERAGE(G43,G43,G44,G46,G53,G55,G55,G57,G57,G59,G63,G63,G68)</f>
        <v>#DIV/0!</v>
      </c>
      <c r="R15" s="1"/>
      <c r="S15" s="1"/>
    </row>
    <row r="16" spans="1:1024" x14ac:dyDescent="0.2">
      <c r="A16" s="51" t="s">
        <v>160</v>
      </c>
      <c r="B16" s="97" t="e">
        <f t="shared" si="0"/>
        <v>#DIV/0!</v>
      </c>
      <c r="C16" s="30"/>
      <c r="D16" s="97" t="e">
        <f>AVERAGE(D42,D42,D43,D44,D44,D46,D46,D47,D47,D50,D50,D53,D53,D55,D55,D57,D57,D59,D59,D63,D63,D65,D66,D66,D67,D68,D68,D69,D69,D70,D71,D73,D74,D75,D75)</f>
        <v>#DIV/0!</v>
      </c>
      <c r="E16" s="97" t="e">
        <f>AVERAGE(E42,E42,E43,E44,E44,E46,E46,E47,E47,E50,E50,E53,E53,E55,E55,E57,E57,E59,E59,E63,E63,E65,E66,E66,E67,E68,E68,E69,E69,E70,E71,E73,E74,E75,E75)</f>
        <v>#DIV/0!</v>
      </c>
      <c r="F16" s="97" t="e">
        <f>AVERAGE(F42,F42,F43,F44,F44,F46,F46,F47,F47,F50,F50,F53,F53,F55,F55,F57,F57,F59,F59,F63,F63,F65,F66,F66,F67,F68,F68,F69,F69,F70,F71,F73,F74,F75,F75)</f>
        <v>#DIV/0!</v>
      </c>
      <c r="G16" s="97" t="e">
        <f>AVERAGE(G42,G42,G43,G44,G44,G46,G46,G47,G47,G50,G50,G53,G53,G55,G55,G57,G57,G59,G59,G63,G63,G65,G66,G66,G67,G68,G68,G69,G69,G70,G71,G73,G74,G75,G75)</f>
        <v>#DIV/0!</v>
      </c>
      <c r="R16" s="1"/>
      <c r="S16" s="1"/>
    </row>
    <row r="17" spans="1:19" x14ac:dyDescent="0.2">
      <c r="A17" s="51" t="s">
        <v>161</v>
      </c>
      <c r="B17" s="97" t="e">
        <f t="shared" si="0"/>
        <v>#DIV/0!</v>
      </c>
      <c r="C17" s="30"/>
      <c r="D17" s="97" t="e">
        <f>AVERAGE(D42,D42,D43,D43,D44,D44,D46,D46,D47,D50,D53,D53,D55,D55,D57,D57,D59,D63,D63,D65,D66,D67,D68,D68,D69,D69,D70,D71,D73,D74,D75,D75)</f>
        <v>#DIV/0!</v>
      </c>
      <c r="E17" s="97" t="e">
        <f>AVERAGE(E42,E42,E43,E43,E44,E44,E46,E46,E47,E50,E53,E53,E55,E55,E57,E57,E59,E63,E63,E65,E66,E67,E68,E68,E69,E69,E70,E71,E73,E74,E75,E75)</f>
        <v>#DIV/0!</v>
      </c>
      <c r="F17" s="97" t="e">
        <f>AVERAGE(F42,F42,F43,F43,F44,F44,F46,F46,F47,F50,F53,F53,F55,F55,F57,F57,F59,F63,F63,F65,F66,F67,F68,F68,F69,F69,F70,F71,F73,F74,F75,F75)</f>
        <v>#DIV/0!</v>
      </c>
      <c r="G17" s="97" t="e">
        <f>AVERAGE(G42,G42,G43,G43,G44,G44,G46,G46,G47,G50,G53,G53,G55,G55,G57,G57,G59,G63,G63,G65,G66,G67,G68,G68,G69,G69,G70,G71,G73,G74,G75,G75)</f>
        <v>#DIV/0!</v>
      </c>
      <c r="R17" s="1"/>
      <c r="S17" s="1"/>
    </row>
    <row r="18" spans="1:19" x14ac:dyDescent="0.2">
      <c r="A18" s="51" t="s">
        <v>163</v>
      </c>
      <c r="B18" s="97" t="e">
        <f t="shared" si="0"/>
        <v>#DIV/0!</v>
      </c>
      <c r="C18" s="30"/>
      <c r="D18" s="97" t="e">
        <f>AVERAGE(D44,D54,D54,D55,D55,D56,D56,D57,D58,D59,D59,D65,D65,D67,D67,D68,D68,D69,D70,D73,D73,D74,D74,D75)</f>
        <v>#DIV/0!</v>
      </c>
      <c r="E18" s="97" t="e">
        <f>AVERAGE(E44,E54,E54,E55,E55,E56,E56,E57,E58,E59,E59,E65,E65,E67,E67,E68,E68,E69,E70,E73,E73,E74,E74,E75)</f>
        <v>#DIV/0!</v>
      </c>
      <c r="F18" s="97" t="e">
        <f>AVERAGE(F44,F54,F54,F55,F55,F56,F56,F57,F58,F59,F59,F65,F65,F67,F67,F68,F68,F69,F70,F73,F73,F74,F74,F75)</f>
        <v>#DIV/0!</v>
      </c>
      <c r="G18" s="97" t="e">
        <f>AVERAGE(G44,G54,G54,G55,G55,G56,G56,G57,G58,G59,G59,G65,G65,G67,G67,G68,G68,G69,G70,G73,G73,G74,G74,G75)</f>
        <v>#DIV/0!</v>
      </c>
      <c r="R18" s="1"/>
      <c r="S18" s="1"/>
    </row>
    <row r="19" spans="1:19" x14ac:dyDescent="0.2">
      <c r="A19" s="51" t="s">
        <v>162</v>
      </c>
      <c r="B19" s="97" t="e">
        <f t="shared" si="0"/>
        <v>#DIV/0!</v>
      </c>
      <c r="C19" s="30"/>
      <c r="D19" s="97" t="e">
        <f>AVERAGE(D43,D44,D54,D54,D55,D55,D56,D56,D57,D58,D59,D63,D63,D65,D65,D67,D67,D68,D68,D69,D70,D73,D73,D74,D74,D75)</f>
        <v>#DIV/0!</v>
      </c>
      <c r="E19" s="97" t="e">
        <f>AVERAGE(E43,E44,E54,E54,E55,E55,E56,E56,E57,E58,E59,E63,E63,E65,E65,E67,E67,E68,E68,E69,E70,E73,E73,E74,E74,E75)</f>
        <v>#DIV/0!</v>
      </c>
      <c r="F19" s="97" t="e">
        <f>AVERAGE(F43,F44,F54,F54,F55,F55,F56,F56,F57,F58,F59,F63,F63,F65,F65,F67,F67,F68,F68,F69,F70,F73,F73,F74,F74,F75)</f>
        <v>#DIV/0!</v>
      </c>
      <c r="G19" s="97" t="e">
        <f>AVERAGE(G43,G44,G54,G54,G55,G55,G56,G56,G57,G58,G59,G63,G63,G65,G65,G67,G67,G68,G68,G69,G70,G73,G73,G74,G74,G75)</f>
        <v>#DIV/0!</v>
      </c>
      <c r="R19" s="1"/>
      <c r="S19" s="1"/>
    </row>
    <row r="20" spans="1:19" x14ac:dyDescent="0.2">
      <c r="A20" s="72" t="s">
        <v>148</v>
      </c>
      <c r="B20" s="97" t="e">
        <f t="shared" si="0"/>
        <v>#DIV/0!</v>
      </c>
      <c r="C20" s="30"/>
      <c r="D20" s="97" t="e">
        <f>AVERAGE(D42,D42,D43,D44,D44,D50,D50,D53,D53,D54,D54,D55,D56,D56,D57,D57,D58,D59,D59,D61,D61,D63,D63,D65,D65,D66,D66,D67,D67,D68,D68,D69,D70,D73,D73,D74,D74,D75)</f>
        <v>#DIV/0!</v>
      </c>
      <c r="E20" s="97" t="e">
        <f>AVERAGE(E42,E42,E43,E44,E44,E50,E50,E53,E53,E54,E54,E55,E56,E56,E57,E57,E58,E59,E59,E61,E61,E63,E63,E65,E65,E66,E66,E67,E67,E68,E68,E69,E70,E73,E73,E74,E74,E75)</f>
        <v>#DIV/0!</v>
      </c>
      <c r="F20" s="97" t="e">
        <f>AVERAGE(F42,F42,F43,F44,F44,F50,F50,F53,F53,F54,F54,F55,F56,F56,F57,F57,F58,F59,F59,F61,F61,F63,F63,F65,F65,F66,F66,F67,F67,F68,F68,F69,F70,F73,F73,F74,F74,F75)</f>
        <v>#DIV/0!</v>
      </c>
      <c r="G20" s="97" t="e">
        <f>AVERAGE(G42,G42,G43,G44,G44,G50,G50,G53,G53,G54,G54,G55,G56,G56,G57,G57,G58,G59,G59,G61,G61,G63,G63,G65,G65,G66,G66,G67,G67,G68,G68,G69,G70,G73,G73,G74,G74,G75)</f>
        <v>#DIV/0!</v>
      </c>
      <c r="R20" s="1"/>
      <c r="S20" s="1"/>
    </row>
    <row r="21" spans="1:19" x14ac:dyDescent="0.2">
      <c r="A21" s="77" t="s">
        <v>164</v>
      </c>
      <c r="B21" s="98" t="e">
        <f t="shared" si="0"/>
        <v>#DIV/0!</v>
      </c>
      <c r="D21" s="98" t="e">
        <f>AVERAGE(D42,D42,D43,D44,D44,D50,D50,D53,D53,D55,D57,D57,D59,D59,D61,D63,D63,D65,D66,D66,D68,D68,D69,D69,D70)</f>
        <v>#DIV/0!</v>
      </c>
      <c r="E21" s="98" t="e">
        <f>AVERAGE(E42,E42,E43,E44,E44,E50,E50,E53,E53,E55,E57,E57,E59,E59,E61,E63,E63,E65,E66,E66,E68,E68,E69,E69,E70)</f>
        <v>#DIV/0!</v>
      </c>
      <c r="F21" s="98" t="e">
        <f>AVERAGE(F42,F42,F43,F44,F44,F50,F50,F53,F53,F55,F57,F57,F59,F59,F61,F63,F63,F65,F66,F66,F68,F68,F69,F69,F70)</f>
        <v>#DIV/0!</v>
      </c>
      <c r="G21" s="98" t="e">
        <f>AVERAGE(G42,G42,G43,G44,G44,G50,G50,G53,G53,G55,G57,G57,G59,G59,G61,G63,G63,G65,G66,G66,G68,G68,G69,G69,G70)</f>
        <v>#DIV/0!</v>
      </c>
      <c r="R21" s="1"/>
      <c r="S21" s="1"/>
    </row>
    <row r="22" spans="1:19" x14ac:dyDescent="0.2">
      <c r="A22" s="3"/>
      <c r="B22" s="158"/>
      <c r="D22" s="86" t="e">
        <f>AVERAGE(D10:D21)</f>
        <v>#DIV/0!</v>
      </c>
      <c r="E22" s="76" t="e">
        <f>AVERAGE(E10:E21)</f>
        <v>#DIV/0!</v>
      </c>
      <c r="F22" s="76" t="e">
        <f>AVERAGE(F10:F21)</f>
        <v>#DIV/0!</v>
      </c>
      <c r="G22" s="76" t="e">
        <f>AVERAGE(G10:G21)</f>
        <v>#DIV/0!</v>
      </c>
      <c r="R22" s="1"/>
      <c r="S22" s="1"/>
    </row>
    <row r="23" spans="1:19" x14ac:dyDescent="0.2">
      <c r="A23" s="14" t="s">
        <v>72</v>
      </c>
      <c r="B23" s="3"/>
      <c r="R23" s="1"/>
      <c r="S23" s="1"/>
    </row>
    <row r="24" spans="1:19" x14ac:dyDescent="0.2">
      <c r="A24" s="56" t="s">
        <v>66</v>
      </c>
      <c r="B24" s="88" t="e">
        <f>AVERAGE(D24:L24)</f>
        <v>#DIV/0!</v>
      </c>
      <c r="C24" s="30"/>
      <c r="D24" s="89" t="e">
        <f>AVERAGE(D41,D42)</f>
        <v>#DIV/0!</v>
      </c>
      <c r="E24" s="89" t="e">
        <f>AVERAGE(E41,E42)</f>
        <v>#DIV/0!</v>
      </c>
      <c r="F24" s="89" t="e">
        <f>AVERAGE(F41,F42)</f>
        <v>#DIV/0!</v>
      </c>
      <c r="G24" s="89" t="e">
        <f>AVERAGE(G41,G42)</f>
        <v>#DIV/0!</v>
      </c>
      <c r="R24" s="1"/>
      <c r="S24" s="1"/>
    </row>
    <row r="25" spans="1:19" x14ac:dyDescent="0.2">
      <c r="A25" s="56" t="s">
        <v>67</v>
      </c>
      <c r="B25" s="90" t="e">
        <f>AVERAGE(D25:L25)</f>
        <v>#DIV/0!</v>
      </c>
      <c r="C25" s="30"/>
      <c r="D25" s="91" t="e">
        <f>AVERAGE(D42,D68,D69,D73,D70)</f>
        <v>#DIV/0!</v>
      </c>
      <c r="E25" s="91" t="e">
        <f>AVERAGE(E42,E68,E69,E73,E70)</f>
        <v>#DIV/0!</v>
      </c>
      <c r="F25" s="91" t="e">
        <f>AVERAGE(F42,F68,F69,F73,F70)</f>
        <v>#DIV/0!</v>
      </c>
      <c r="G25" s="91" t="e">
        <f>AVERAGE(G42,G68,G69,G73,G70)</f>
        <v>#DIV/0!</v>
      </c>
      <c r="R25" s="1"/>
      <c r="S25" s="1"/>
    </row>
    <row r="26" spans="1:19" x14ac:dyDescent="0.2">
      <c r="A26" s="57" t="s">
        <v>65</v>
      </c>
      <c r="B26" s="90" t="e">
        <f>AVERAGE(D26:L26)</f>
        <v>#DIV/0!</v>
      </c>
      <c r="C26" s="30"/>
      <c r="D26" s="91" t="e">
        <f t="shared" ref="D26:F26" si="1">AVERAGE(D43,D59,D57)</f>
        <v>#DIV/0!</v>
      </c>
      <c r="E26" s="91" t="e">
        <f t="shared" si="1"/>
        <v>#DIV/0!</v>
      </c>
      <c r="F26" s="91" t="e">
        <f t="shared" si="1"/>
        <v>#DIV/0!</v>
      </c>
      <c r="G26" s="91" t="e">
        <f t="shared" ref="G26" si="2">AVERAGE(G43,G59,G57)</f>
        <v>#DIV/0!</v>
      </c>
      <c r="R26" s="1"/>
      <c r="S26" s="1"/>
    </row>
    <row r="27" spans="1:19" x14ac:dyDescent="0.2">
      <c r="A27" s="56" t="s">
        <v>68</v>
      </c>
      <c r="B27" s="90" t="e">
        <f>AVERAGE(D27:G27)</f>
        <v>#DIV/0!</v>
      </c>
      <c r="C27" s="30"/>
      <c r="D27" s="91" t="e">
        <f t="shared" ref="D27:F27" si="3">AVERAGE(D49,D58,D75)</f>
        <v>#DIV/0!</v>
      </c>
      <c r="E27" s="91" t="e">
        <f t="shared" si="3"/>
        <v>#DIV/0!</v>
      </c>
      <c r="F27" s="91" t="e">
        <f t="shared" si="3"/>
        <v>#DIV/0!</v>
      </c>
      <c r="G27" s="91" t="e">
        <f t="shared" ref="G27" si="4">AVERAGE(G49,G58,G75)</f>
        <v>#DIV/0!</v>
      </c>
      <c r="R27" s="1"/>
      <c r="S27" s="1"/>
    </row>
    <row r="28" spans="1:19" x14ac:dyDescent="0.2">
      <c r="A28" s="56" t="s">
        <v>69</v>
      </c>
      <c r="B28" s="90" t="e">
        <f t="shared" ref="B28:B37" si="5">AVERAGE(D28:L28)</f>
        <v>#DIV/0!</v>
      </c>
      <c r="C28" s="30"/>
      <c r="D28" s="91" t="e">
        <f>AVERAGE(D50,D50,D59,D66)</f>
        <v>#DIV/0!</v>
      </c>
      <c r="E28" s="91" t="e">
        <f>AVERAGE(E50,E50,E59,E66)</f>
        <v>#DIV/0!</v>
      </c>
      <c r="F28" s="91" t="e">
        <f>AVERAGE(F50,F50,F59,F66)</f>
        <v>#DIV/0!</v>
      </c>
      <c r="G28" s="91" t="e">
        <f>AVERAGE(G50,G50,G59,G66)</f>
        <v>#DIV/0!</v>
      </c>
      <c r="R28" s="1"/>
      <c r="S28" s="1"/>
    </row>
    <row r="29" spans="1:19" x14ac:dyDescent="0.2">
      <c r="A29" s="56" t="s">
        <v>70</v>
      </c>
      <c r="B29" s="90" t="e">
        <f t="shared" si="5"/>
        <v>#DIV/0!</v>
      </c>
      <c r="C29" s="30"/>
      <c r="D29" s="91" t="e">
        <f t="shared" ref="D29:F29" si="6">AVERAGE(D52,D54,D75,D56)</f>
        <v>#DIV/0!</v>
      </c>
      <c r="E29" s="91" t="e">
        <f t="shared" si="6"/>
        <v>#DIV/0!</v>
      </c>
      <c r="F29" s="91" t="e">
        <f t="shared" si="6"/>
        <v>#DIV/0!</v>
      </c>
      <c r="G29" s="91" t="e">
        <f t="shared" ref="G29" si="7">AVERAGE(G52,G54,G75,G56)</f>
        <v>#DIV/0!</v>
      </c>
      <c r="R29" s="1"/>
      <c r="S29" s="1"/>
    </row>
    <row r="30" spans="1:19" x14ac:dyDescent="0.2">
      <c r="A30" s="56" t="s">
        <v>71</v>
      </c>
      <c r="B30" s="90" t="e">
        <f t="shared" si="5"/>
        <v>#DIV/0!</v>
      </c>
      <c r="C30" s="30"/>
      <c r="D30" s="91" t="e">
        <f t="shared" ref="D30:F30" si="8">AVERAGE(D46,D71)</f>
        <v>#DIV/0!</v>
      </c>
      <c r="E30" s="91" t="e">
        <f t="shared" si="8"/>
        <v>#DIV/0!</v>
      </c>
      <c r="F30" s="91" t="e">
        <f t="shared" si="8"/>
        <v>#DIV/0!</v>
      </c>
      <c r="G30" s="91" t="e">
        <f t="shared" ref="G30" si="9">AVERAGE(G46,G71)</f>
        <v>#DIV/0!</v>
      </c>
      <c r="R30" s="1"/>
      <c r="S30" s="1"/>
    </row>
    <row r="31" spans="1:19" x14ac:dyDescent="0.2">
      <c r="A31" s="56" t="s">
        <v>55</v>
      </c>
      <c r="B31" s="90" t="e">
        <f t="shared" si="5"/>
        <v>#DIV/0!</v>
      </c>
      <c r="C31" s="30"/>
      <c r="D31" s="91" t="e">
        <f t="shared" ref="D31:F31" si="10">AVERAGE(D74,D72)</f>
        <v>#DIV/0!</v>
      </c>
      <c r="E31" s="91" t="e">
        <f t="shared" si="10"/>
        <v>#DIV/0!</v>
      </c>
      <c r="F31" s="91" t="e">
        <f t="shared" si="10"/>
        <v>#DIV/0!</v>
      </c>
      <c r="G31" s="91" t="e">
        <f t="shared" ref="G31" si="11">AVERAGE(G74,G72)</f>
        <v>#DIV/0!</v>
      </c>
      <c r="R31" s="1"/>
      <c r="S31" s="1"/>
    </row>
    <row r="32" spans="1:19" x14ac:dyDescent="0.2">
      <c r="A32" s="56" t="s">
        <v>56</v>
      </c>
      <c r="B32" s="90" t="e">
        <f t="shared" si="5"/>
        <v>#DIV/0!</v>
      </c>
      <c r="C32" s="30"/>
      <c r="D32" s="91" t="e">
        <f>AVERAGE(D44,D50,D58,D65,D67)</f>
        <v>#DIV/0!</v>
      </c>
      <c r="E32" s="91" t="e">
        <f>AVERAGE(E44,E50,E58,E65,E67)</f>
        <v>#DIV/0!</v>
      </c>
      <c r="F32" s="91" t="e">
        <f>AVERAGE(F44,F50,F58,F65,F67)</f>
        <v>#DIV/0!</v>
      </c>
      <c r="G32" s="91" t="e">
        <f>AVERAGE(G44,G50,G58,G65,G67)</f>
        <v>#DIV/0!</v>
      </c>
      <c r="R32" s="1"/>
      <c r="S32" s="1"/>
    </row>
    <row r="33" spans="1:19" x14ac:dyDescent="0.2">
      <c r="A33" s="56" t="s">
        <v>57</v>
      </c>
      <c r="B33" s="90" t="e">
        <f t="shared" si="5"/>
        <v>#DIV/0!</v>
      </c>
      <c r="C33" s="30"/>
      <c r="D33" s="91" t="e">
        <f>AVERAGE(D52,D54,D56,D75)</f>
        <v>#DIV/0!</v>
      </c>
      <c r="E33" s="91" t="e">
        <f>AVERAGE(E52,E54,E56,E75)</f>
        <v>#DIV/0!</v>
      </c>
      <c r="F33" s="91" t="e">
        <f>AVERAGE(F52,F54,F56,F75)</f>
        <v>#DIV/0!</v>
      </c>
      <c r="G33" s="91" t="e">
        <f>AVERAGE(G52,G54,G56,G75)</f>
        <v>#DIV/0!</v>
      </c>
      <c r="R33" s="1"/>
      <c r="S33" s="1"/>
    </row>
    <row r="34" spans="1:19" x14ac:dyDescent="0.2">
      <c r="A34" s="56" t="s">
        <v>58</v>
      </c>
      <c r="B34" s="90" t="e">
        <f t="shared" si="5"/>
        <v>#DIV/0!</v>
      </c>
      <c r="C34" s="30"/>
      <c r="D34" s="91" t="e">
        <f t="shared" ref="D34:F34" si="12">AVERAGE(D50,D52,D55,D59,D66)</f>
        <v>#DIV/0!</v>
      </c>
      <c r="E34" s="91" t="e">
        <f t="shared" si="12"/>
        <v>#DIV/0!</v>
      </c>
      <c r="F34" s="91" t="e">
        <f t="shared" si="12"/>
        <v>#DIV/0!</v>
      </c>
      <c r="G34" s="91" t="e">
        <f t="shared" ref="G34" si="13">AVERAGE(G50,G52,G55,G59,G66)</f>
        <v>#DIV/0!</v>
      </c>
      <c r="R34" s="1"/>
      <c r="S34" s="1"/>
    </row>
    <row r="35" spans="1:19" x14ac:dyDescent="0.2">
      <c r="A35" s="56" t="s">
        <v>36</v>
      </c>
      <c r="B35" s="90" t="e">
        <f t="shared" si="5"/>
        <v>#DIV/0!</v>
      </c>
      <c r="C35" s="30"/>
      <c r="D35" s="91" t="e">
        <f t="shared" ref="D35:F35" si="14">AVERAGE(D57,D59)</f>
        <v>#DIV/0!</v>
      </c>
      <c r="E35" s="91" t="e">
        <f t="shared" si="14"/>
        <v>#DIV/0!</v>
      </c>
      <c r="F35" s="91" t="e">
        <f t="shared" si="14"/>
        <v>#DIV/0!</v>
      </c>
      <c r="G35" s="91" t="e">
        <f t="shared" ref="G35" si="15">AVERAGE(G57,G59)</f>
        <v>#DIV/0!</v>
      </c>
      <c r="R35" s="1"/>
      <c r="S35" s="1"/>
    </row>
    <row r="36" spans="1:19" x14ac:dyDescent="0.2">
      <c r="A36" s="56" t="s">
        <v>59</v>
      </c>
      <c r="B36" s="90" t="e">
        <f t="shared" si="5"/>
        <v>#DIV/0!</v>
      </c>
      <c r="C36" s="30"/>
      <c r="D36" s="91" t="e">
        <f>AVERAGE(D60,D65,D67,D74)</f>
        <v>#DIV/0!</v>
      </c>
      <c r="E36" s="91" t="e">
        <f>AVERAGE(E60,E65,E67,E74)</f>
        <v>#DIV/0!</v>
      </c>
      <c r="F36" s="91" t="e">
        <f>AVERAGE(F60,F65,F67,F74)</f>
        <v>#DIV/0!</v>
      </c>
      <c r="G36" s="91" t="e">
        <f>AVERAGE(G60,G65,G67,G74)</f>
        <v>#DIV/0!</v>
      </c>
      <c r="R36" s="1"/>
      <c r="S36" s="1"/>
    </row>
    <row r="37" spans="1:19" x14ac:dyDescent="0.2">
      <c r="A37" s="56" t="s">
        <v>60</v>
      </c>
      <c r="B37" s="92" t="e">
        <f t="shared" si="5"/>
        <v>#DIV/0!</v>
      </c>
      <c r="C37" s="30"/>
      <c r="D37" s="93" t="e">
        <f t="shared" ref="D37:F37" si="16">AVERAGE(D68,D73)</f>
        <v>#DIV/0!</v>
      </c>
      <c r="E37" s="93" t="e">
        <f t="shared" si="16"/>
        <v>#DIV/0!</v>
      </c>
      <c r="F37" s="93" t="e">
        <f t="shared" si="16"/>
        <v>#DIV/0!</v>
      </c>
      <c r="G37" s="93" t="e">
        <f t="shared" ref="G37" si="17">AVERAGE(G68,G73)</f>
        <v>#DIV/0!</v>
      </c>
      <c r="R37" s="1"/>
      <c r="S37" s="1"/>
    </row>
    <row r="38" spans="1:19" x14ac:dyDescent="0.2">
      <c r="A38" s="3"/>
      <c r="B38" s="3"/>
      <c r="R38" s="1"/>
      <c r="S38" s="1"/>
    </row>
    <row r="39" spans="1:19" x14ac:dyDescent="0.2">
      <c r="A39" s="19" t="s">
        <v>64</v>
      </c>
      <c r="B39" s="11"/>
      <c r="C39" s="10"/>
      <c r="D39" s="10"/>
      <c r="E39" s="10"/>
      <c r="F39" s="10"/>
      <c r="G39" s="10"/>
      <c r="R39" s="1"/>
      <c r="S39" s="1"/>
    </row>
    <row r="40" spans="1:19" x14ac:dyDescent="0.2">
      <c r="A40" s="52" t="s">
        <v>5</v>
      </c>
      <c r="B40" s="48" t="e">
        <f>AVERAGE(D40:L40)</f>
        <v>#DIV/0!</v>
      </c>
      <c r="C40" s="46"/>
      <c r="D40" s="36"/>
      <c r="E40" s="36"/>
      <c r="F40" s="36"/>
      <c r="G40" s="36"/>
      <c r="R40" s="1"/>
      <c r="S40" s="1"/>
    </row>
    <row r="41" spans="1:19" x14ac:dyDescent="0.2">
      <c r="A41" s="52" t="s">
        <v>21</v>
      </c>
      <c r="B41" s="49" t="e">
        <f>AVERAGE(D41:L41)</f>
        <v>#DIV/0!</v>
      </c>
      <c r="C41" s="46"/>
      <c r="D41" s="37"/>
      <c r="E41" s="37"/>
      <c r="F41" s="37"/>
      <c r="G41" s="37"/>
      <c r="R41" s="1"/>
      <c r="S41" s="1"/>
    </row>
    <row r="42" spans="1:19" x14ac:dyDescent="0.2">
      <c r="A42" s="52" t="s">
        <v>22</v>
      </c>
      <c r="B42" s="49" t="e">
        <f>AVERAGE(D42:L42)</f>
        <v>#DIV/0!</v>
      </c>
      <c r="C42" s="46"/>
      <c r="D42" s="37"/>
      <c r="E42" s="37"/>
      <c r="F42" s="37"/>
      <c r="G42" s="37"/>
    </row>
    <row r="43" spans="1:19" x14ac:dyDescent="0.2">
      <c r="A43" s="52" t="s">
        <v>23</v>
      </c>
      <c r="B43" s="49" t="e">
        <f>AVERAGE(D43:L43)</f>
        <v>#DIV/0!</v>
      </c>
      <c r="C43" s="46"/>
      <c r="D43" s="37"/>
      <c r="E43" s="37"/>
      <c r="F43" s="37"/>
      <c r="G43" s="37"/>
      <c r="R43" s="1"/>
      <c r="S43" s="1"/>
    </row>
    <row r="44" spans="1:19" x14ac:dyDescent="0.2">
      <c r="A44" s="52" t="s">
        <v>24</v>
      </c>
      <c r="B44" s="49" t="e">
        <f>AVERAGE(D44:G44)</f>
        <v>#DIV/0!</v>
      </c>
      <c r="C44" s="46"/>
      <c r="D44" s="37"/>
      <c r="E44" s="37"/>
      <c r="F44" s="37"/>
      <c r="G44" s="37"/>
      <c r="R44" s="1"/>
      <c r="S44" s="1"/>
    </row>
    <row r="45" spans="1:19" x14ac:dyDescent="0.2">
      <c r="A45" s="52" t="s">
        <v>25</v>
      </c>
      <c r="B45" s="49" t="e">
        <f>AVERAGE(D45:L45)</f>
        <v>#DIV/0!</v>
      </c>
      <c r="C45" s="46"/>
      <c r="D45" s="37"/>
      <c r="E45" s="37"/>
      <c r="F45" s="37"/>
      <c r="G45" s="37"/>
      <c r="R45" s="1"/>
      <c r="S45" s="1"/>
    </row>
    <row r="46" spans="1:19" x14ac:dyDescent="0.2">
      <c r="A46" s="52" t="s">
        <v>26</v>
      </c>
      <c r="B46" s="49" t="e">
        <f>AVERAGE(D46:G46)</f>
        <v>#DIV/0!</v>
      </c>
      <c r="C46" s="46"/>
      <c r="D46" s="37"/>
      <c r="E46" s="37"/>
      <c r="F46" s="37"/>
      <c r="G46" s="37"/>
      <c r="R46" s="1"/>
      <c r="S46" s="1"/>
    </row>
    <row r="47" spans="1:19" x14ac:dyDescent="0.2">
      <c r="A47" s="52" t="s">
        <v>27</v>
      </c>
      <c r="B47" s="49" t="e">
        <f t="shared" ref="B47:B58" si="18">AVERAGE(D47:L47)</f>
        <v>#DIV/0!</v>
      </c>
      <c r="C47" s="46"/>
      <c r="D47" s="37"/>
      <c r="E47" s="37"/>
      <c r="F47" s="37"/>
      <c r="G47" s="37"/>
    </row>
    <row r="48" spans="1:19" x14ac:dyDescent="0.2">
      <c r="A48" s="52" t="s">
        <v>28</v>
      </c>
      <c r="B48" s="49" t="e">
        <f t="shared" si="18"/>
        <v>#DIV/0!</v>
      </c>
      <c r="C48" s="46"/>
      <c r="D48" s="37"/>
      <c r="E48" s="37"/>
      <c r="F48" s="37"/>
      <c r="G48" s="37"/>
      <c r="R48" s="1"/>
      <c r="S48" s="1"/>
    </row>
    <row r="49" spans="1:19" x14ac:dyDescent="0.2">
      <c r="A49" s="52" t="s">
        <v>29</v>
      </c>
      <c r="B49" s="49" t="e">
        <f t="shared" si="18"/>
        <v>#DIV/0!</v>
      </c>
      <c r="C49" s="46"/>
      <c r="D49" s="37"/>
      <c r="E49" s="37"/>
      <c r="F49" s="37"/>
      <c r="G49" s="37"/>
      <c r="R49" s="1"/>
      <c r="S49" s="1"/>
    </row>
    <row r="50" spans="1:19" x14ac:dyDescent="0.2">
      <c r="A50" s="52" t="s">
        <v>30</v>
      </c>
      <c r="B50" s="49" t="e">
        <f t="shared" si="18"/>
        <v>#DIV/0!</v>
      </c>
      <c r="C50" s="46"/>
      <c r="D50" s="37"/>
      <c r="E50" s="37"/>
      <c r="F50" s="37"/>
      <c r="G50" s="37"/>
      <c r="R50" s="1"/>
      <c r="S50" s="1"/>
    </row>
    <row r="51" spans="1:19" x14ac:dyDescent="0.2">
      <c r="A51" s="52" t="s">
        <v>31</v>
      </c>
      <c r="B51" s="49" t="e">
        <f t="shared" si="18"/>
        <v>#DIV/0!</v>
      </c>
      <c r="C51" s="46"/>
      <c r="D51" s="37"/>
      <c r="E51" s="37"/>
      <c r="F51" s="37"/>
      <c r="G51" s="37"/>
      <c r="R51" s="1"/>
      <c r="S51" s="1"/>
    </row>
    <row r="52" spans="1:19" x14ac:dyDescent="0.2">
      <c r="A52" s="52" t="s">
        <v>32</v>
      </c>
      <c r="B52" s="49" t="e">
        <f t="shared" si="18"/>
        <v>#DIV/0!</v>
      </c>
      <c r="C52" s="46"/>
      <c r="D52" s="37"/>
      <c r="E52" s="37"/>
      <c r="F52" s="37"/>
      <c r="G52" s="37"/>
      <c r="R52" s="1"/>
      <c r="S52" s="1"/>
    </row>
    <row r="53" spans="1:19" ht="13.5" thickBot="1" x14ac:dyDescent="0.25">
      <c r="A53" s="53" t="s">
        <v>33</v>
      </c>
      <c r="B53" s="50" t="e">
        <f t="shared" si="18"/>
        <v>#DIV/0!</v>
      </c>
      <c r="C53" s="46"/>
      <c r="D53" s="38"/>
      <c r="E53" s="38"/>
      <c r="F53" s="38"/>
      <c r="G53" s="38"/>
      <c r="R53" s="1"/>
      <c r="S53" s="1"/>
    </row>
    <row r="54" spans="1:19" x14ac:dyDescent="0.2">
      <c r="A54" s="54" t="s">
        <v>34</v>
      </c>
      <c r="B54" s="48" t="e">
        <f t="shared" si="18"/>
        <v>#DIV/0!</v>
      </c>
      <c r="C54" s="46"/>
      <c r="D54" s="36"/>
      <c r="E54" s="36"/>
      <c r="F54" s="36"/>
      <c r="G54" s="36"/>
      <c r="R54" s="1"/>
      <c r="S54" s="1"/>
    </row>
    <row r="55" spans="1:19" x14ac:dyDescent="0.2">
      <c r="A55" s="52" t="s">
        <v>2</v>
      </c>
      <c r="B55" s="49" t="e">
        <f t="shared" si="18"/>
        <v>#DIV/0!</v>
      </c>
      <c r="C55" s="46"/>
      <c r="D55" s="37"/>
      <c r="E55" s="37"/>
      <c r="F55" s="37"/>
      <c r="G55" s="37"/>
      <c r="R55" s="1"/>
      <c r="S55" s="1"/>
    </row>
    <row r="56" spans="1:19" x14ac:dyDescent="0.2">
      <c r="A56" s="52" t="s">
        <v>35</v>
      </c>
      <c r="B56" s="49" t="e">
        <f t="shared" si="18"/>
        <v>#DIV/0!</v>
      </c>
      <c r="C56" s="46"/>
      <c r="D56" s="37"/>
      <c r="E56" s="37"/>
      <c r="F56" s="37"/>
      <c r="G56" s="37"/>
      <c r="R56" s="1"/>
      <c r="S56" s="1"/>
    </row>
    <row r="57" spans="1:19" x14ac:dyDescent="0.2">
      <c r="A57" s="52" t="s">
        <v>36</v>
      </c>
      <c r="B57" s="49" t="e">
        <f t="shared" si="18"/>
        <v>#DIV/0!</v>
      </c>
      <c r="C57" s="46"/>
      <c r="D57" s="37"/>
      <c r="E57" s="37"/>
      <c r="F57" s="37"/>
      <c r="G57" s="37"/>
      <c r="R57" s="1"/>
      <c r="S57" s="1"/>
    </row>
    <row r="58" spans="1:19" x14ac:dyDescent="0.2">
      <c r="A58" s="52" t="s">
        <v>3</v>
      </c>
      <c r="B58" s="49" t="e">
        <f t="shared" si="18"/>
        <v>#DIV/0!</v>
      </c>
      <c r="C58" s="46"/>
      <c r="D58" s="37"/>
      <c r="E58" s="37"/>
      <c r="F58" s="37"/>
      <c r="G58" s="37"/>
      <c r="R58" s="1"/>
      <c r="S58" s="1"/>
    </row>
    <row r="59" spans="1:19" x14ac:dyDescent="0.2">
      <c r="A59" s="52" t="s">
        <v>37</v>
      </c>
      <c r="B59" s="49" t="e">
        <f>AVERAGE(D59:G59)</f>
        <v>#DIV/0!</v>
      </c>
      <c r="C59" s="46"/>
      <c r="D59" s="37"/>
      <c r="E59" s="37"/>
      <c r="F59" s="37"/>
      <c r="G59" s="37"/>
      <c r="R59" s="1"/>
      <c r="S59" s="1"/>
    </row>
    <row r="60" spans="1:19" x14ac:dyDescent="0.2">
      <c r="A60" s="52" t="s">
        <v>38</v>
      </c>
      <c r="B60" s="49" t="e">
        <f t="shared" ref="B60:B75" si="19">AVERAGE(D60:L60)</f>
        <v>#DIV/0!</v>
      </c>
      <c r="C60" s="46"/>
      <c r="D60" s="37"/>
      <c r="E60" s="37"/>
      <c r="F60" s="37"/>
      <c r="G60" s="37"/>
    </row>
    <row r="61" spans="1:19" x14ac:dyDescent="0.2">
      <c r="A61" s="52" t="s">
        <v>39</v>
      </c>
      <c r="B61" s="49" t="e">
        <f t="shared" si="19"/>
        <v>#DIV/0!</v>
      </c>
      <c r="C61" s="46"/>
      <c r="D61" s="37"/>
      <c r="E61" s="37"/>
      <c r="F61" s="37"/>
      <c r="G61" s="37"/>
    </row>
    <row r="62" spans="1:19" x14ac:dyDescent="0.2">
      <c r="A62" s="52" t="s">
        <v>4</v>
      </c>
      <c r="B62" s="49" t="e">
        <f t="shared" si="19"/>
        <v>#DIV/0!</v>
      </c>
      <c r="C62" s="46"/>
      <c r="D62" s="37"/>
      <c r="E62" s="37"/>
      <c r="F62" s="37"/>
      <c r="G62" s="37"/>
    </row>
    <row r="63" spans="1:19" x14ac:dyDescent="0.2">
      <c r="A63" s="52" t="s">
        <v>40</v>
      </c>
      <c r="B63" s="49" t="e">
        <f t="shared" si="19"/>
        <v>#DIV/0!</v>
      </c>
      <c r="C63" s="46"/>
      <c r="D63" s="37"/>
      <c r="E63" s="37"/>
      <c r="F63" s="37"/>
      <c r="G63" s="37"/>
    </row>
    <row r="64" spans="1:19" x14ac:dyDescent="0.2">
      <c r="A64" s="52" t="s">
        <v>41</v>
      </c>
      <c r="B64" s="49" t="e">
        <f t="shared" si="19"/>
        <v>#DIV/0!</v>
      </c>
      <c r="C64" s="46"/>
      <c r="D64" s="37"/>
      <c r="E64" s="37"/>
      <c r="F64" s="37"/>
      <c r="G64" s="37"/>
    </row>
    <row r="65" spans="1:7" x14ac:dyDescent="0.2">
      <c r="A65" s="52" t="s">
        <v>42</v>
      </c>
      <c r="B65" s="49" t="e">
        <f t="shared" si="19"/>
        <v>#DIV/0!</v>
      </c>
      <c r="C65" s="46"/>
      <c r="D65" s="37"/>
      <c r="E65" s="37"/>
      <c r="F65" s="37"/>
      <c r="G65" s="37"/>
    </row>
    <row r="66" spans="1:7" x14ac:dyDescent="0.2">
      <c r="A66" s="52" t="s">
        <v>43</v>
      </c>
      <c r="B66" s="49" t="e">
        <f t="shared" si="19"/>
        <v>#DIV/0!</v>
      </c>
      <c r="C66" s="46"/>
      <c r="D66" s="37"/>
      <c r="E66" s="37"/>
      <c r="F66" s="37"/>
      <c r="G66" s="37"/>
    </row>
    <row r="67" spans="1:7" ht="13.5" thickBot="1" x14ac:dyDescent="0.25">
      <c r="A67" s="53" t="s">
        <v>44</v>
      </c>
      <c r="B67" s="50" t="e">
        <f t="shared" si="19"/>
        <v>#DIV/0!</v>
      </c>
      <c r="C67" s="46"/>
      <c r="D67" s="38"/>
      <c r="E67" s="38"/>
      <c r="F67" s="38"/>
      <c r="G67" s="38"/>
    </row>
    <row r="68" spans="1:7" x14ac:dyDescent="0.2">
      <c r="A68" s="54" t="s">
        <v>45</v>
      </c>
      <c r="B68" s="49" t="e">
        <f t="shared" si="19"/>
        <v>#DIV/0!</v>
      </c>
      <c r="C68" s="46"/>
      <c r="D68" s="36"/>
      <c r="E68" s="36"/>
      <c r="F68" s="36"/>
      <c r="G68" s="36"/>
    </row>
    <row r="69" spans="1:7" x14ac:dyDescent="0.2">
      <c r="A69" s="52" t="s">
        <v>46</v>
      </c>
      <c r="B69" s="49" t="e">
        <f t="shared" si="19"/>
        <v>#DIV/0!</v>
      </c>
      <c r="C69" s="46"/>
      <c r="D69" s="37"/>
      <c r="E69" s="37"/>
      <c r="F69" s="37"/>
      <c r="G69" s="37"/>
    </row>
    <row r="70" spans="1:7" x14ac:dyDescent="0.2">
      <c r="A70" s="52" t="s">
        <v>47</v>
      </c>
      <c r="B70" s="49" t="e">
        <f t="shared" si="19"/>
        <v>#DIV/0!</v>
      </c>
      <c r="C70" s="46"/>
      <c r="D70" s="37"/>
      <c r="E70" s="37"/>
      <c r="F70" s="37"/>
      <c r="G70" s="37"/>
    </row>
    <row r="71" spans="1:7" x14ac:dyDescent="0.2">
      <c r="A71" s="52" t="s">
        <v>48</v>
      </c>
      <c r="B71" s="49" t="e">
        <f t="shared" si="19"/>
        <v>#DIV/0!</v>
      </c>
      <c r="C71" s="46"/>
      <c r="D71" s="37"/>
      <c r="E71" s="37"/>
      <c r="F71" s="37"/>
      <c r="G71" s="37"/>
    </row>
    <row r="72" spans="1:7" x14ac:dyDescent="0.2">
      <c r="A72" s="52" t="s">
        <v>49</v>
      </c>
      <c r="B72" s="49" t="e">
        <f t="shared" si="19"/>
        <v>#DIV/0!</v>
      </c>
      <c r="C72" s="46"/>
      <c r="D72" s="37"/>
      <c r="E72" s="37"/>
      <c r="F72" s="37"/>
      <c r="G72" s="37"/>
    </row>
    <row r="73" spans="1:7" x14ac:dyDescent="0.2">
      <c r="A73" s="52" t="s">
        <v>50</v>
      </c>
      <c r="B73" s="49" t="e">
        <f t="shared" si="19"/>
        <v>#DIV/0!</v>
      </c>
      <c r="C73" s="46"/>
      <c r="D73" s="37"/>
      <c r="E73" s="37"/>
      <c r="F73" s="37"/>
      <c r="G73" s="37"/>
    </row>
    <row r="74" spans="1:7" x14ac:dyDescent="0.2">
      <c r="A74" s="52" t="s">
        <v>51</v>
      </c>
      <c r="B74" s="49" t="e">
        <f t="shared" si="19"/>
        <v>#DIV/0!</v>
      </c>
      <c r="C74" s="46"/>
      <c r="D74" s="37"/>
      <c r="E74" s="37"/>
      <c r="F74" s="37"/>
      <c r="G74" s="37"/>
    </row>
    <row r="75" spans="1:7" x14ac:dyDescent="0.2">
      <c r="A75" s="52" t="s">
        <v>52</v>
      </c>
      <c r="B75" s="50" t="e">
        <f t="shared" si="19"/>
        <v>#DIV/0!</v>
      </c>
      <c r="C75" s="46"/>
      <c r="D75" s="38"/>
      <c r="E75" s="38"/>
      <c r="F75" s="38"/>
      <c r="G75" s="38"/>
    </row>
    <row r="76" spans="1:7" x14ac:dyDescent="0.2">
      <c r="A76" s="3"/>
      <c r="B76" s="3"/>
    </row>
    <row r="77" spans="1:7" x14ac:dyDescent="0.2">
      <c r="A77" s="3"/>
      <c r="B77" s="3"/>
    </row>
    <row r="78" spans="1:7" x14ac:dyDescent="0.2">
      <c r="A78" s="3"/>
      <c r="B78" s="3"/>
    </row>
    <row r="79" spans="1:7" x14ac:dyDescent="0.2">
      <c r="A79" s="3"/>
      <c r="B79" s="3"/>
    </row>
    <row r="80" spans="1:7" x14ac:dyDescent="0.2">
      <c r="A80" s="3"/>
      <c r="B80" s="3"/>
    </row>
    <row r="81" spans="1:2" x14ac:dyDescent="0.2">
      <c r="A81" s="3"/>
      <c r="B81" s="3"/>
    </row>
    <row r="82" spans="1:2" x14ac:dyDescent="0.2">
      <c r="A82" s="3"/>
      <c r="B82" s="3"/>
    </row>
    <row r="83" spans="1:2" x14ac:dyDescent="0.2">
      <c r="A83" s="3"/>
      <c r="B83" s="3"/>
    </row>
    <row r="84" spans="1:2" x14ac:dyDescent="0.2">
      <c r="A84" s="3"/>
      <c r="B84" s="3"/>
    </row>
    <row r="85" spans="1:2" x14ac:dyDescent="0.2">
      <c r="A85" s="3"/>
      <c r="B85" s="3"/>
    </row>
    <row r="86" spans="1:2" x14ac:dyDescent="0.2">
      <c r="A86" s="3"/>
      <c r="B86" s="3"/>
    </row>
    <row r="87" spans="1:2" x14ac:dyDescent="0.2">
      <c r="A87" s="3"/>
      <c r="B87" s="3"/>
    </row>
    <row r="88" spans="1:2" x14ac:dyDescent="0.2">
      <c r="A88" s="3"/>
      <c r="B88" s="3"/>
    </row>
    <row r="89" spans="1:2" x14ac:dyDescent="0.2">
      <c r="A89" s="3"/>
      <c r="B89" s="3"/>
    </row>
    <row r="90" spans="1:2" x14ac:dyDescent="0.2">
      <c r="A90" s="3"/>
      <c r="B90" s="3"/>
    </row>
    <row r="91" spans="1:2" x14ac:dyDescent="0.2">
      <c r="A91" s="3"/>
      <c r="B91" s="3"/>
    </row>
    <row r="92" spans="1:2" x14ac:dyDescent="0.2">
      <c r="A92" s="3"/>
      <c r="B92" s="3"/>
    </row>
    <row r="93" spans="1:2" x14ac:dyDescent="0.2">
      <c r="A93" s="3"/>
      <c r="B93" s="3"/>
    </row>
    <row r="94" spans="1:2" x14ac:dyDescent="0.2">
      <c r="A94" s="3"/>
      <c r="B94" s="3"/>
    </row>
    <row r="95" spans="1:2" x14ac:dyDescent="0.2">
      <c r="A95" s="3"/>
      <c r="B95" s="3"/>
    </row>
    <row r="96" spans="1:2" x14ac:dyDescent="0.2">
      <c r="A96" s="3"/>
      <c r="B96" s="3"/>
    </row>
    <row r="97" spans="1:2" x14ac:dyDescent="0.2">
      <c r="A97" s="3"/>
      <c r="B97" s="3"/>
    </row>
    <row r="98" spans="1:2" x14ac:dyDescent="0.2">
      <c r="A98" s="3"/>
      <c r="B98" s="3"/>
    </row>
    <row r="99" spans="1:2" x14ac:dyDescent="0.2">
      <c r="A99" s="3"/>
      <c r="B99" s="3"/>
    </row>
    <row r="100" spans="1:2" x14ac:dyDescent="0.2">
      <c r="A100" s="3"/>
      <c r="B100" s="3"/>
    </row>
    <row r="101" spans="1:2" x14ac:dyDescent="0.2">
      <c r="A101" s="3"/>
      <c r="B101" s="3"/>
    </row>
  </sheetData>
  <conditionalFormatting sqref="B102:B1048576">
    <cfRule type="cellIs" dxfId="146" priority="367" operator="lessThan">
      <formula>10</formula>
    </cfRule>
  </conditionalFormatting>
  <conditionalFormatting sqref="A102:B1048576 B8:B9 D8:D9 A8:A22 A76:D101 H1:XFD1048576">
    <cfRule type="containsErrors" dxfId="145" priority="362">
      <formula>ISERROR(A1)</formula>
    </cfRule>
  </conditionalFormatting>
  <conditionalFormatting sqref="D102:D1048576">
    <cfRule type="cellIs" dxfId="144" priority="344" operator="lessThan">
      <formula>10</formula>
    </cfRule>
  </conditionalFormatting>
  <conditionalFormatting sqref="D102:D1048576">
    <cfRule type="containsErrors" dxfId="143" priority="340">
      <formula>ISERROR(D102)</formula>
    </cfRule>
  </conditionalFormatting>
  <conditionalFormatting sqref="B10:B21">
    <cfRule type="top10" dxfId="142" priority="325" rank="3"/>
    <cfRule type="top10" dxfId="141" priority="326" rank="3"/>
  </conditionalFormatting>
  <conditionalFormatting sqref="B10:B21">
    <cfRule type="cellIs" dxfId="140" priority="323" operator="lessThan">
      <formula>10</formula>
    </cfRule>
  </conditionalFormatting>
  <conditionalFormatting sqref="B10:B22">
    <cfRule type="containsErrors" dxfId="139" priority="322">
      <formula>ISERROR(B10)</formula>
    </cfRule>
  </conditionalFormatting>
  <conditionalFormatting sqref="D10:D20">
    <cfRule type="top10" dxfId="138" priority="313" rank="3"/>
    <cfRule type="top10" dxfId="137" priority="314" rank="3"/>
  </conditionalFormatting>
  <conditionalFormatting sqref="D10:D21">
    <cfRule type="cellIs" dxfId="136" priority="311" operator="lessThan">
      <formula>10</formula>
    </cfRule>
  </conditionalFormatting>
  <conditionalFormatting sqref="D10:D22">
    <cfRule type="containsErrors" dxfId="135" priority="310">
      <formula>ISERROR(D10)</formula>
    </cfRule>
  </conditionalFormatting>
  <conditionalFormatting sqref="C8:C22 C102:C1048576">
    <cfRule type="containsErrors" dxfId="134" priority="309">
      <formula>ISERROR(C8)</formula>
    </cfRule>
  </conditionalFormatting>
  <conditionalFormatting sqref="B5:B7">
    <cfRule type="top10" dxfId="133" priority="299" rank="1"/>
  </conditionalFormatting>
  <conditionalFormatting sqref="B4:B7">
    <cfRule type="cellIs" dxfId="132" priority="298" operator="lessThan">
      <formula>10</formula>
    </cfRule>
  </conditionalFormatting>
  <conditionalFormatting sqref="A1:B3 B4:B7">
    <cfRule type="containsErrors" dxfId="131" priority="297">
      <formula>ISERROR(A1)</formula>
    </cfRule>
  </conditionalFormatting>
  <conditionalFormatting sqref="D5:D7">
    <cfRule type="top10" dxfId="130" priority="296" rank="1"/>
  </conditionalFormatting>
  <conditionalFormatting sqref="D4:D7">
    <cfRule type="cellIs" dxfId="129" priority="295" operator="lessThan">
      <formula>10</formula>
    </cfRule>
  </conditionalFormatting>
  <conditionalFormatting sqref="D3:D7">
    <cfRule type="containsErrors" dxfId="128" priority="294">
      <formula>ISERROR(D3)</formula>
    </cfRule>
  </conditionalFormatting>
  <conditionalFormatting sqref="C1:C7">
    <cfRule type="containsErrors" dxfId="127" priority="293">
      <formula>ISERROR(C1)</formula>
    </cfRule>
  </conditionalFormatting>
  <conditionalFormatting sqref="A23">
    <cfRule type="containsErrors" dxfId="126" priority="290">
      <formula>ISERROR(A23)</formula>
    </cfRule>
  </conditionalFormatting>
  <conditionalFormatting sqref="A39:A75 C39:D39 C40:C75">
    <cfRule type="containsErrors" dxfId="125" priority="274">
      <formula>ISERROR(A39)</formula>
    </cfRule>
  </conditionalFormatting>
  <conditionalFormatting sqref="B39">
    <cfRule type="containsErrors" dxfId="124" priority="271">
      <formula>ISERROR(B39)</formula>
    </cfRule>
  </conditionalFormatting>
  <conditionalFormatting sqref="B40:B75">
    <cfRule type="top10" dxfId="123" priority="269" rank="3"/>
  </conditionalFormatting>
  <conditionalFormatting sqref="B40:B75">
    <cfRule type="cellIs" dxfId="122" priority="268" operator="lessThan">
      <formula>10</formula>
    </cfRule>
  </conditionalFormatting>
  <conditionalFormatting sqref="B40:B75">
    <cfRule type="containsErrors" dxfId="121" priority="270">
      <formula>ISERROR(B40)</formula>
    </cfRule>
  </conditionalFormatting>
  <conditionalFormatting sqref="E8:E9 E76:E101">
    <cfRule type="containsErrors" dxfId="120" priority="196">
      <formula>ISERROR(E8)</formula>
    </cfRule>
  </conditionalFormatting>
  <conditionalFormatting sqref="E102:E1048576">
    <cfRule type="cellIs" dxfId="119" priority="195" operator="lessThan">
      <formula>10</formula>
    </cfRule>
  </conditionalFormatting>
  <conditionalFormatting sqref="E102:E1048576">
    <cfRule type="containsErrors" dxfId="118" priority="194">
      <formula>ISERROR(E102)</formula>
    </cfRule>
  </conditionalFormatting>
  <conditionalFormatting sqref="E22">
    <cfRule type="containsErrors" dxfId="117" priority="190">
      <formula>ISERROR(E22)</formula>
    </cfRule>
  </conditionalFormatting>
  <conditionalFormatting sqref="E5:E7">
    <cfRule type="top10" dxfId="116" priority="189" rank="1"/>
  </conditionalFormatting>
  <conditionalFormatting sqref="E4:E7">
    <cfRule type="cellIs" dxfId="115" priority="188" operator="lessThan">
      <formula>10</formula>
    </cfRule>
  </conditionalFormatting>
  <conditionalFormatting sqref="E3:E7">
    <cfRule type="containsErrors" dxfId="114" priority="187">
      <formula>ISERROR(E3)</formula>
    </cfRule>
  </conditionalFormatting>
  <conditionalFormatting sqref="E39">
    <cfRule type="containsErrors" dxfId="113" priority="177">
      <formula>ISERROR(E39)</formula>
    </cfRule>
  </conditionalFormatting>
  <conditionalFormatting sqref="F8:F9 F76:F101">
    <cfRule type="containsErrors" dxfId="112" priority="170">
      <formula>ISERROR(F8)</formula>
    </cfRule>
  </conditionalFormatting>
  <conditionalFormatting sqref="F102:F1048576">
    <cfRule type="cellIs" dxfId="111" priority="169" operator="lessThan">
      <formula>10</formula>
    </cfRule>
  </conditionalFormatting>
  <conditionalFormatting sqref="F102:F1048576">
    <cfRule type="containsErrors" dxfId="110" priority="168">
      <formula>ISERROR(F102)</formula>
    </cfRule>
  </conditionalFormatting>
  <conditionalFormatting sqref="F22">
    <cfRule type="containsErrors" dxfId="109" priority="164">
      <formula>ISERROR(F22)</formula>
    </cfRule>
  </conditionalFormatting>
  <conditionalFormatting sqref="F5:F7">
    <cfRule type="top10" dxfId="108" priority="163" rank="1"/>
  </conditionalFormatting>
  <conditionalFormatting sqref="F4:F7">
    <cfRule type="cellIs" dxfId="107" priority="162" operator="lessThan">
      <formula>10</formula>
    </cfRule>
  </conditionalFormatting>
  <conditionalFormatting sqref="F3:F7">
    <cfRule type="containsErrors" dxfId="106" priority="161">
      <formula>ISERROR(F3)</formula>
    </cfRule>
  </conditionalFormatting>
  <conditionalFormatting sqref="F39">
    <cfRule type="containsErrors" dxfId="105" priority="151">
      <formula>ISERROR(F39)</formula>
    </cfRule>
  </conditionalFormatting>
  <conditionalFormatting sqref="G8:G9 G76:G101">
    <cfRule type="containsErrors" dxfId="104" priority="122">
      <formula>ISERROR(G8)</formula>
    </cfRule>
  </conditionalFormatting>
  <conditionalFormatting sqref="G102:G1048576">
    <cfRule type="cellIs" dxfId="103" priority="121" operator="lessThan">
      <formula>10</formula>
    </cfRule>
  </conditionalFormatting>
  <conditionalFormatting sqref="G102:G1048576">
    <cfRule type="containsErrors" dxfId="102" priority="120">
      <formula>ISERROR(G102)</formula>
    </cfRule>
  </conditionalFormatting>
  <conditionalFormatting sqref="G22">
    <cfRule type="containsErrors" dxfId="101" priority="116">
      <formula>ISERROR(G22)</formula>
    </cfRule>
  </conditionalFormatting>
  <conditionalFormatting sqref="G5:G7">
    <cfRule type="top10" dxfId="100" priority="115" rank="1"/>
  </conditionalFormatting>
  <conditionalFormatting sqref="G4:G7">
    <cfRule type="cellIs" dxfId="99" priority="114" operator="lessThan">
      <formula>10</formula>
    </cfRule>
  </conditionalFormatting>
  <conditionalFormatting sqref="G3:G7">
    <cfRule type="containsErrors" dxfId="98" priority="113">
      <formula>ISERROR(G3)</formula>
    </cfRule>
  </conditionalFormatting>
  <conditionalFormatting sqref="G39">
    <cfRule type="containsErrors" dxfId="97" priority="112">
      <formula>ISERROR(G39)</formula>
    </cfRule>
  </conditionalFormatting>
  <conditionalFormatting sqref="C24:C37">
    <cfRule type="containsErrors" dxfId="96" priority="99">
      <formula>ISERROR(C24)</formula>
    </cfRule>
  </conditionalFormatting>
  <conditionalFormatting sqref="B24:B37">
    <cfRule type="top10" dxfId="95" priority="98" rank="3"/>
  </conditionalFormatting>
  <conditionalFormatting sqref="B24:B37">
    <cfRule type="cellIs" dxfId="94" priority="97" operator="lessThan">
      <formula>10</formula>
    </cfRule>
  </conditionalFormatting>
  <conditionalFormatting sqref="B24:B37">
    <cfRule type="containsErrors" dxfId="93" priority="96">
      <formula>ISERROR(B24)</formula>
    </cfRule>
  </conditionalFormatting>
  <conditionalFormatting sqref="A24:A37">
    <cfRule type="containsErrors" dxfId="92" priority="93">
      <formula>ISERROR(A24)</formula>
    </cfRule>
  </conditionalFormatting>
  <conditionalFormatting sqref="A24:A37">
    <cfRule type="cellIs" dxfId="91" priority="94" operator="lessThan">
      <formula>10</formula>
    </cfRule>
  </conditionalFormatting>
  <conditionalFormatting sqref="A24:A37">
    <cfRule type="containsBlanks" dxfId="90" priority="95">
      <formula>LEN(TRIM(A24))=0</formula>
    </cfRule>
  </conditionalFormatting>
  <conditionalFormatting sqref="D24:D37">
    <cfRule type="top10" dxfId="89" priority="88" rank="1"/>
    <cfRule type="top10" dxfId="88" priority="91" rank="3"/>
  </conditionalFormatting>
  <conditionalFormatting sqref="D24:D37">
    <cfRule type="containsErrors" dxfId="87" priority="89">
      <formula>ISERROR(D24)</formula>
    </cfRule>
  </conditionalFormatting>
  <conditionalFormatting sqref="D24:D37">
    <cfRule type="cellIs" dxfId="86" priority="90" operator="lessThan">
      <formula>10</formula>
    </cfRule>
  </conditionalFormatting>
  <conditionalFormatting sqref="D24:D37">
    <cfRule type="containsBlanks" dxfId="85" priority="92">
      <formula>LEN(TRIM(D24))=0</formula>
    </cfRule>
  </conditionalFormatting>
  <conditionalFormatting sqref="E24:E37">
    <cfRule type="top10" dxfId="84" priority="83" rank="1"/>
    <cfRule type="top10" dxfId="83" priority="86" rank="3"/>
  </conditionalFormatting>
  <conditionalFormatting sqref="E24:E37">
    <cfRule type="containsErrors" dxfId="82" priority="84">
      <formula>ISERROR(E24)</formula>
    </cfRule>
  </conditionalFormatting>
  <conditionalFormatting sqref="E24:E37">
    <cfRule type="cellIs" dxfId="81" priority="85" operator="lessThan">
      <formula>10</formula>
    </cfRule>
  </conditionalFormatting>
  <conditionalFormatting sqref="E24:E37">
    <cfRule type="containsBlanks" dxfId="80" priority="87">
      <formula>LEN(TRIM(E24))=0</formula>
    </cfRule>
  </conditionalFormatting>
  <conditionalFormatting sqref="F24:F37">
    <cfRule type="top10" dxfId="79" priority="78" rank="1"/>
    <cfRule type="top10" dxfId="78" priority="81" rank="3"/>
  </conditionalFormatting>
  <conditionalFormatting sqref="F24:F37">
    <cfRule type="containsErrors" dxfId="77" priority="79">
      <formula>ISERROR(F24)</formula>
    </cfRule>
  </conditionalFormatting>
  <conditionalFormatting sqref="F24:F37">
    <cfRule type="cellIs" dxfId="76" priority="80" operator="lessThan">
      <formula>10</formula>
    </cfRule>
  </conditionalFormatting>
  <conditionalFormatting sqref="F24:F37">
    <cfRule type="containsBlanks" dxfId="75" priority="82">
      <formula>LEN(TRIM(F24))=0</formula>
    </cfRule>
  </conditionalFormatting>
  <conditionalFormatting sqref="G24:G37">
    <cfRule type="top10" dxfId="74" priority="73" rank="1"/>
    <cfRule type="top10" dxfId="73" priority="76" rank="3"/>
  </conditionalFormatting>
  <conditionalFormatting sqref="G24:G37">
    <cfRule type="containsErrors" dxfId="72" priority="74">
      <formula>ISERROR(G24)</formula>
    </cfRule>
  </conditionalFormatting>
  <conditionalFormatting sqref="G24:G37">
    <cfRule type="cellIs" dxfId="71" priority="75" operator="lessThan">
      <formula>10</formula>
    </cfRule>
  </conditionalFormatting>
  <conditionalFormatting sqref="G24:G37">
    <cfRule type="containsBlanks" dxfId="70" priority="77">
      <formula>LEN(TRIM(G24))=0</formula>
    </cfRule>
  </conditionalFormatting>
  <conditionalFormatting sqref="D40:D75">
    <cfRule type="top10" dxfId="69" priority="51" rank="3"/>
  </conditionalFormatting>
  <conditionalFormatting sqref="D40:D75">
    <cfRule type="cellIs" dxfId="68" priority="50" operator="lessThan">
      <formula>10</formula>
    </cfRule>
  </conditionalFormatting>
  <conditionalFormatting sqref="D40:D75">
    <cfRule type="containsErrors" dxfId="67" priority="52">
      <formula>ISERROR(D40)</formula>
    </cfRule>
  </conditionalFormatting>
  <conditionalFormatting sqref="D40:D75">
    <cfRule type="top10" dxfId="66" priority="48" rank="3"/>
  </conditionalFormatting>
  <conditionalFormatting sqref="D40:D75">
    <cfRule type="cellIs" dxfId="65" priority="47" operator="lessThan">
      <formula>10</formula>
    </cfRule>
  </conditionalFormatting>
  <conditionalFormatting sqref="D40:D75">
    <cfRule type="containsErrors" dxfId="64" priority="49">
      <formula>ISERROR(D40)</formula>
    </cfRule>
  </conditionalFormatting>
  <conditionalFormatting sqref="E40:E75">
    <cfRule type="top10" dxfId="63" priority="45" rank="3"/>
  </conditionalFormatting>
  <conditionalFormatting sqref="E40:E75">
    <cfRule type="cellIs" dxfId="62" priority="44" operator="lessThan">
      <formula>10</formula>
    </cfRule>
  </conditionalFormatting>
  <conditionalFormatting sqref="E40:E75">
    <cfRule type="containsErrors" dxfId="61" priority="46">
      <formula>ISERROR(E40)</formula>
    </cfRule>
  </conditionalFormatting>
  <conditionalFormatting sqref="E40:E75">
    <cfRule type="top10" dxfId="60" priority="42" rank="3"/>
  </conditionalFormatting>
  <conditionalFormatting sqref="E40:E75">
    <cfRule type="cellIs" dxfId="59" priority="41" operator="lessThan">
      <formula>10</formula>
    </cfRule>
  </conditionalFormatting>
  <conditionalFormatting sqref="E40:E75">
    <cfRule type="containsErrors" dxfId="58" priority="43">
      <formula>ISERROR(E40)</formula>
    </cfRule>
  </conditionalFormatting>
  <conditionalFormatting sqref="F40:F75">
    <cfRule type="top10" dxfId="57" priority="39" rank="3"/>
  </conditionalFormatting>
  <conditionalFormatting sqref="F40:F75">
    <cfRule type="cellIs" dxfId="56" priority="38" operator="lessThan">
      <formula>10</formula>
    </cfRule>
  </conditionalFormatting>
  <conditionalFormatting sqref="F40:F75">
    <cfRule type="containsErrors" dxfId="55" priority="40">
      <formula>ISERROR(F40)</formula>
    </cfRule>
  </conditionalFormatting>
  <conditionalFormatting sqref="F40:F75">
    <cfRule type="top10" dxfId="54" priority="36" rank="3"/>
  </conditionalFormatting>
  <conditionalFormatting sqref="F40:F75">
    <cfRule type="cellIs" dxfId="53" priority="35" operator="lessThan">
      <formula>10</formula>
    </cfRule>
  </conditionalFormatting>
  <conditionalFormatting sqref="F40:F75">
    <cfRule type="containsErrors" dxfId="52" priority="37">
      <formula>ISERROR(F40)</formula>
    </cfRule>
  </conditionalFormatting>
  <conditionalFormatting sqref="G40:G75">
    <cfRule type="top10" dxfId="51" priority="33" rank="3"/>
  </conditionalFormatting>
  <conditionalFormatting sqref="G40:G75">
    <cfRule type="cellIs" dxfId="50" priority="32" operator="lessThan">
      <formula>10</formula>
    </cfRule>
  </conditionalFormatting>
  <conditionalFormatting sqref="G40:G75">
    <cfRule type="containsErrors" dxfId="49" priority="34">
      <formula>ISERROR(G40)</formula>
    </cfRule>
  </conditionalFormatting>
  <conditionalFormatting sqref="G40:G75">
    <cfRule type="top10" dxfId="48" priority="30" rank="3"/>
  </conditionalFormatting>
  <conditionalFormatting sqref="G40:G75">
    <cfRule type="cellIs" dxfId="47" priority="29" operator="lessThan">
      <formula>10</formula>
    </cfRule>
  </conditionalFormatting>
  <conditionalFormatting sqref="G40:G75">
    <cfRule type="containsErrors" dxfId="46" priority="31">
      <formula>ISERROR(G40)</formula>
    </cfRule>
  </conditionalFormatting>
  <conditionalFormatting sqref="A5:A7">
    <cfRule type="containsErrors" dxfId="45" priority="28">
      <formula>ISERROR(A5)</formula>
    </cfRule>
  </conditionalFormatting>
  <conditionalFormatting sqref="A4">
    <cfRule type="containsErrors" dxfId="44" priority="27">
      <formula>ISERROR(A4)</formula>
    </cfRule>
  </conditionalFormatting>
  <conditionalFormatting sqref="A4:A7">
    <cfRule type="containsErrors" dxfId="43" priority="26">
      <formula>ISERROR(A4)</formula>
    </cfRule>
  </conditionalFormatting>
  <conditionalFormatting sqref="D1:G2">
    <cfRule type="containsErrors" dxfId="42" priority="13">
      <formula>ISERROR(D1)</formula>
    </cfRule>
  </conditionalFormatting>
  <conditionalFormatting sqref="E10:E20">
    <cfRule type="top10" dxfId="41" priority="11" rank="3"/>
    <cfRule type="top10" dxfId="40" priority="12" rank="3"/>
  </conditionalFormatting>
  <conditionalFormatting sqref="E10:E21">
    <cfRule type="cellIs" dxfId="39" priority="10" operator="lessThan">
      <formula>10</formula>
    </cfRule>
  </conditionalFormatting>
  <conditionalFormatting sqref="E10:E21">
    <cfRule type="containsErrors" dxfId="38" priority="9">
      <formula>ISERROR(E10)</formula>
    </cfRule>
  </conditionalFormatting>
  <conditionalFormatting sqref="F10:F20">
    <cfRule type="top10" dxfId="37" priority="7" rank="3"/>
    <cfRule type="top10" dxfId="36" priority="8" rank="3"/>
  </conditionalFormatting>
  <conditionalFormatting sqref="F10:F21">
    <cfRule type="cellIs" dxfId="35" priority="6" operator="lessThan">
      <formula>10</formula>
    </cfRule>
  </conditionalFormatting>
  <conditionalFormatting sqref="F10:F21">
    <cfRule type="containsErrors" dxfId="34" priority="5">
      <formula>ISERROR(F10)</formula>
    </cfRule>
  </conditionalFormatting>
  <conditionalFormatting sqref="G10:G20">
    <cfRule type="top10" dxfId="33" priority="3" rank="3"/>
    <cfRule type="top10" dxfId="32" priority="4" rank="3"/>
  </conditionalFormatting>
  <conditionalFormatting sqref="G10:G21">
    <cfRule type="cellIs" dxfId="31" priority="2" operator="lessThan">
      <formula>10</formula>
    </cfRule>
  </conditionalFormatting>
  <conditionalFormatting sqref="G10:G21">
    <cfRule type="containsErrors" dxfId="30" priority="1">
      <formula>ISERROR(G10)</formula>
    </cfRule>
  </conditionalFormatting>
  <pageMargins left="0" right="0" top="0.39409448818897641" bottom="0.39409448818897641" header="0" footer="0"/>
  <pageSetup paperSize="9" orientation="portrait" r:id="rId1"/>
  <headerFooter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B05C83-EDBF-4294-A33D-D2070FF0F30F}">
  <dimension ref="A1:U56"/>
  <sheetViews>
    <sheetView zoomScaleNormal="100" workbookViewId="0">
      <selection activeCell="C19" sqref="C19"/>
    </sheetView>
  </sheetViews>
  <sheetFormatPr baseColWidth="10" defaultRowHeight="14.25" x14ac:dyDescent="0.2"/>
  <cols>
    <col min="1" max="1" width="13.25" bestFit="1" customWidth="1"/>
    <col min="2" max="12" width="12.125" bestFit="1" customWidth="1"/>
    <col min="13" max="13" width="1.875" bestFit="1" customWidth="1"/>
    <col min="15" max="15" width="1.875" bestFit="1" customWidth="1"/>
    <col min="16" max="16" width="13.625" bestFit="1" customWidth="1"/>
    <col min="18" max="18" width="1.875" bestFit="1" customWidth="1"/>
  </cols>
  <sheetData>
    <row r="1" spans="1:21" x14ac:dyDescent="0.2">
      <c r="A1" s="30"/>
      <c r="B1" s="101"/>
      <c r="C1" s="101"/>
      <c r="D1" s="101"/>
      <c r="E1" s="101"/>
      <c r="F1" s="101"/>
      <c r="G1" s="101"/>
      <c r="H1" s="101"/>
      <c r="I1" s="101"/>
      <c r="J1" s="102"/>
      <c r="K1" s="102"/>
      <c r="L1" s="102"/>
    </row>
    <row r="2" spans="1:21" x14ac:dyDescent="0.2">
      <c r="A2" s="30"/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N2" s="106" t="s">
        <v>8</v>
      </c>
      <c r="P2" s="161" t="s">
        <v>61</v>
      </c>
      <c r="Q2" s="162"/>
      <c r="S2" s="178" t="s">
        <v>187</v>
      </c>
      <c r="T2" s="179"/>
      <c r="U2" s="179"/>
    </row>
    <row r="3" spans="1:21" x14ac:dyDescent="0.2">
      <c r="A3" s="52" t="s">
        <v>5</v>
      </c>
      <c r="B3" s="36">
        <f>_xlfn.IFS($B$2=Goalkeepers!$D$1,Goalkeepers!D25,$B$2=Goalkeepers!$E$1,Goalkeepers!E25,$B$2=Goalkeepers!$F$1,Goalkeepers!F25)</f>
        <v>0</v>
      </c>
      <c r="C3" s="36" t="e">
        <f>_xlfn.IFS($C$2='Right WB'!$D$1,'Right WB'!D38,$C$2='Right WB'!$E$1,'Right WB'!E38,$C$2='Right WB'!$F$1,'Right WB'!F38)</f>
        <v>#DIV/0!</v>
      </c>
      <c r="D3" s="36">
        <f>_xlfn.IFS($D$2='Left WB'!$D$1,'Left WB'!D43,$D$2='Left WB'!$E$1,'Left WB'!E43,$D$2='Left WB'!$F$1,'Left WB'!F38)</f>
        <v>0</v>
      </c>
      <c r="E3" s="36">
        <f>_xlfn.IFS($E$2=CD!$D$1,CD!D37,$E$2=CD!$E$1,CD!E37,$E$2=CD!$F$1,CD!F37,$E$2=CD!$G$1,CD!G37)</f>
        <v>0</v>
      </c>
      <c r="F3" s="36">
        <f>_xlfn.IFS($F$2=CD!$D$1,CD!D37,$F$2=CD!$E$1,CD!E37,$F$2=CD!$F$1,CD!F37,$F$2=CD!$G$1,CD!G37)</f>
        <v>0</v>
      </c>
      <c r="G3" s="36">
        <f>_xlfn.IFS($G$2=DM!$D$1,DM!D40,$G$2=DM!$E$1,DM!E40)</f>
        <v>0</v>
      </c>
      <c r="H3" s="36">
        <f>_xlfn.IFS($H$2=CM!$D$1,CM!D42,$H$2=CM!$E$1,CM!E42,$H$2=CM!$F$1,CM!F42,$H$2=CM!$G$1,CM!G42,$H$2=CM!$I$1,CM!I42,$H$2=CM!$J$1,CM!J42)</f>
        <v>0</v>
      </c>
      <c r="I3" s="36">
        <f>_xlfn.IFS($I$2=CM!$D$1,CM!D42,$I$2=CM!$E$1,CM!E42,$I$2=CM!$F$1,CM!F42,$I$2=CM!$G$1,CM!G42,$I$2=CM!$H$1,CM!H42,$I$2=CM!$I$1,CM!I42,$I$2=CM!$J$1,CM!J42)</f>
        <v>0</v>
      </c>
      <c r="J3" s="36">
        <f>_xlfn.IFS($J$2='Right W'!$D$1,'Right W'!D38,$J$2='Right W'!$E$1,'Right W'!E38,$J$2='Right W'!$F$1,'Right W'!F38,$J$2='Right W'!$G$1,'Right W'!G38,$J$2='Right W'!$H$1,'Right W'!H38)</f>
        <v>0</v>
      </c>
      <c r="K3" s="36">
        <f>_xlfn.IFS($K$2='Left W'!$D$1,'Left W'!D40,$K$2='Left W'!$E$1,'Left W'!E40,$K$2='Left W'!$F$1,'Left W'!F38,$K$2='Left W'!$G$1,'Left W'!G38,$K$2='Left W'!$H$1,'Left W'!H38)</f>
        <v>0</v>
      </c>
      <c r="L3" s="36">
        <f>_xlfn.IFS($L$2=F!$D$1,F!D40,$L$2=F!$E$1,F!E40,$L$2=F!$F$1,F!F40,$L$2=F!$G$1,F!G40)</f>
        <v>0</v>
      </c>
      <c r="N3" s="36" t="e">
        <f>AVERAGE(C3:L3)</f>
        <v>#DIV/0!</v>
      </c>
      <c r="P3" s="104" t="s">
        <v>60</v>
      </c>
      <c r="Q3" s="105">
        <f>AVERAGE(E53:F53)</f>
        <v>0</v>
      </c>
      <c r="S3" s="128" t="s">
        <v>12</v>
      </c>
      <c r="T3" s="172" t="s">
        <v>188</v>
      </c>
      <c r="U3" s="173"/>
    </row>
    <row r="4" spans="1:21" x14ac:dyDescent="0.2">
      <c r="A4" s="52" t="s">
        <v>21</v>
      </c>
      <c r="B4" s="37">
        <f>_xlfn.IFS($B$2=Goalkeepers!$D$1,Goalkeepers!D26,$B$2=Goalkeepers!$E$1,Goalkeepers!E26,$B$2=Goalkeepers!$F$1,Goalkeepers!F26)</f>
        <v>0</v>
      </c>
      <c r="C4" s="37" t="e">
        <f>_xlfn.IFS($C$2='Right WB'!$D$1,'Right WB'!D39,$C$2='Right WB'!$E$1,'Right WB'!E39,$C$2='Right WB'!$F$1,'Right WB'!F39)</f>
        <v>#DIV/0!</v>
      </c>
      <c r="D4" s="37">
        <f>_xlfn.IFS($D$2='Left WB'!$D$1,'Left WB'!D44,$D$2='Left WB'!$E$1,'Left WB'!E44,$D$2='Left WB'!$F$1,'Left WB'!F39)</f>
        <v>0</v>
      </c>
      <c r="E4" s="37">
        <f>_xlfn.IFS($E$2=CD!$D$1,CD!D38,$E$2=CD!$E$1,CD!E38,$E$2=CD!$F$1,CD!F38,$E$2=CD!$G$1,CD!G38)</f>
        <v>0</v>
      </c>
      <c r="F4" s="37">
        <f>_xlfn.IFS($F$2=CD!$D$1,CD!D38,$F$2=CD!$E$1,CD!E38,$F$2=CD!$F$1,CD!F38,$F$2=CD!$G$1,CD!G38)</f>
        <v>0</v>
      </c>
      <c r="G4" s="37">
        <f>_xlfn.IFS($G$2=DM!$D$1,DM!D41,$G$2=DM!$E$1,DM!E41)</f>
        <v>0</v>
      </c>
      <c r="H4" s="37">
        <f>_xlfn.IFS($H$2=CM!$D$1,CM!D43,$H$2=CM!$E$1,CM!E43,$H$2=CM!$F$1,CM!F43,$H$2=CM!$G$1,CM!G43,$H$2=CM!$I$1,CM!I43,$H$2=CM!$J$1,CM!J43)</f>
        <v>0</v>
      </c>
      <c r="I4" s="37">
        <f>_xlfn.IFS($I$2=CM!$D$1,CM!D43,$I$2=CM!$E$1,CM!E43,$I$2=CM!$F$1,CM!F43,$I$2=CM!$G$1,CM!G43,$I$2=CM!$H$1,CM!H43,$I$2=CM!$I$1,CM!I43,$I$2=CM!$J$1,CM!J43)</f>
        <v>0</v>
      </c>
      <c r="J4" s="37">
        <f>_xlfn.IFS($J$2='Right W'!$D$1,'Right W'!D39,$J$2='Right W'!$E$1,'Right W'!E39,$J$2='Right W'!$F$1,'Right W'!F39,$J$2='Right W'!$G$1,'Right W'!G39,$J$2='Right W'!$H$1,'Right W'!H39)</f>
        <v>0</v>
      </c>
      <c r="K4" s="37">
        <f>_xlfn.IFS($K$2='Left W'!$D$1,'Left W'!D41,$K$2='Left W'!$E$1,'Left W'!E41,$K$2='Left W'!$F$1,'Left W'!F39,$K$2='Left W'!$G$1,'Left W'!G39,$K$2='Left W'!$H$1,'Left W'!H39)</f>
        <v>0</v>
      </c>
      <c r="L4" s="37">
        <f>_xlfn.IFS($L$2=F!$D$1,F!D41,$L$2=F!$E$1,F!E41,$L$2=F!$F$1,F!F41,$L$2=F!$G$1,F!G41)</f>
        <v>0</v>
      </c>
      <c r="N4" s="37" t="e">
        <f t="shared" ref="N4:N38" si="0">AVERAGE(C4:L4)</f>
        <v>#DIV/0!</v>
      </c>
      <c r="P4" s="104" t="s">
        <v>30</v>
      </c>
      <c r="Q4" s="107">
        <f>AVERAGE(E44:F44)</f>
        <v>0</v>
      </c>
      <c r="S4" s="128" t="s">
        <v>13</v>
      </c>
      <c r="T4" s="176" t="s">
        <v>189</v>
      </c>
      <c r="U4" s="177"/>
    </row>
    <row r="5" spans="1:21" x14ac:dyDescent="0.2">
      <c r="A5" s="52" t="s">
        <v>22</v>
      </c>
      <c r="B5" s="37">
        <f>_xlfn.IFS($B$2=Goalkeepers!$D$1,Goalkeepers!D27,$B$2=Goalkeepers!$E$1,Goalkeepers!E27,$B$2=Goalkeepers!$F$1,Goalkeepers!F27)</f>
        <v>0</v>
      </c>
      <c r="C5" s="37" t="e">
        <f>_xlfn.IFS($C$2='Right WB'!$D$1,'Right WB'!D40,$C$2='Right WB'!$E$1,'Right WB'!E40,$C$2='Right WB'!$F$1,'Right WB'!F40)</f>
        <v>#DIV/0!</v>
      </c>
      <c r="D5" s="37">
        <f>_xlfn.IFS($D$2='Left WB'!$D$1,'Left WB'!D45,$D$2='Left WB'!$E$1,'Left WB'!E45,$D$2='Left WB'!$F$1,'Left WB'!F40)</f>
        <v>0</v>
      </c>
      <c r="E5" s="37">
        <f>_xlfn.IFS($E$2=CD!$D$1,CD!D39,$E$2=CD!$E$1,CD!E39,$E$2=CD!$F$1,CD!F39,$E$2=CD!$G$1,CD!G39)</f>
        <v>0</v>
      </c>
      <c r="F5" s="37">
        <f>_xlfn.IFS($F$2=CD!$D$1,CD!D39,$F$2=CD!$E$1,CD!E39,$F$2=CD!$F$1,CD!F39,$F$2=CD!$G$1,CD!G39)</f>
        <v>0</v>
      </c>
      <c r="G5" s="37">
        <f>_xlfn.IFS($G$2=DM!$D$1,DM!D42,$G$2=DM!$E$1,DM!E42)</f>
        <v>0</v>
      </c>
      <c r="H5" s="37">
        <f>_xlfn.IFS($H$2=CM!$D$1,CM!D44,$H$2=CM!$E$1,CM!E44,$H$2=CM!$F$1,CM!F44,$H$2=CM!$G$1,CM!G44,$H$2=CM!$I$1,CM!I44,$H$2=CM!$J$1,CM!J44)</f>
        <v>0</v>
      </c>
      <c r="I5" s="37">
        <f>_xlfn.IFS($I$2=CM!$D$1,CM!D44,$I$2=CM!$E$1,CM!E44,$I$2=CM!$F$1,CM!F44,$I$2=CM!$G$1,CM!G44,$I$2=CM!$H$1,CM!H44,$I$2=CM!$I$1,CM!I44,$I$2=CM!$J$1,CM!J44)</f>
        <v>0</v>
      </c>
      <c r="J5" s="37">
        <f>_xlfn.IFS($J$2='Right W'!$D$1,'Right W'!D40,$J$2='Right W'!$E$1,'Right W'!E40,$J$2='Right W'!$F$1,'Right W'!F40,$J$2='Right W'!$G$1,'Right W'!G40,$J$2='Right W'!$H$1,'Right W'!H40)</f>
        <v>0</v>
      </c>
      <c r="K5" s="37">
        <f>_xlfn.IFS($K$2='Left W'!$D$1,'Left W'!D42,$K$2='Left W'!$E$1,'Left W'!E42,$K$2='Left W'!$F$1,'Left W'!F40,$K$2='Left W'!$G$1,'Left W'!G40,$K$2='Left W'!$H$1,'Left W'!H40)</f>
        <v>0</v>
      </c>
      <c r="L5" s="37">
        <f>_xlfn.IFS($L$2=F!$D$1,F!D42,$L$2=F!$E$1,F!E42,$L$2=F!$F$1,F!F42,$L$2=F!$G$1,F!G42)</f>
        <v>0</v>
      </c>
      <c r="N5" s="37" t="e">
        <f t="shared" si="0"/>
        <v>#DIV/0!</v>
      </c>
      <c r="P5" s="104" t="s">
        <v>58</v>
      </c>
      <c r="Q5" s="107">
        <f>AVERAGE(E50:F50)</f>
        <v>0</v>
      </c>
      <c r="S5" s="128" t="s">
        <v>14</v>
      </c>
      <c r="T5" s="176" t="s">
        <v>15</v>
      </c>
      <c r="U5" s="177"/>
    </row>
    <row r="6" spans="1:21" x14ac:dyDescent="0.2">
      <c r="A6" s="52" t="s">
        <v>23</v>
      </c>
      <c r="B6" s="37">
        <f>_xlfn.IFS($B$2=Goalkeepers!$D$1,Goalkeepers!D28,$B$2=Goalkeepers!$E$1,Goalkeepers!E28,$B$2=Goalkeepers!$F$1,Goalkeepers!F28)</f>
        <v>0</v>
      </c>
      <c r="C6" s="37">
        <f>_xlfn.IFS($C$2='Right WB'!$D$1,'Right WB'!D41,$C$2='Right WB'!$E$1,'Right WB'!E41,$C$2='Right WB'!$F$1,'Right WB'!F41)</f>
        <v>0</v>
      </c>
      <c r="D6" s="37">
        <f>_xlfn.IFS($D$2='Left WB'!$D$1,'Left WB'!D46,$D$2='Left WB'!$E$1,'Left WB'!E46,$D$2='Left WB'!$F$1,'Left WB'!F41)</f>
        <v>0</v>
      </c>
      <c r="E6" s="37">
        <f>_xlfn.IFS($E$2=CD!$D$1,CD!D40,$E$2=CD!$E$1,CD!E40,$E$2=CD!$F$1,CD!F40,$E$2=CD!$G$1,CD!G40)</f>
        <v>0</v>
      </c>
      <c r="F6" s="37">
        <f>_xlfn.IFS($F$2=CD!$D$1,CD!D40,$F$2=CD!$E$1,CD!E40,$F$2=CD!$F$1,CD!F40,$F$2=CD!$G$1,CD!G40)</f>
        <v>0</v>
      </c>
      <c r="G6" s="37">
        <f>_xlfn.IFS($G$2=DM!$D$1,DM!D43,$G$2=DM!$E$1,DM!E43)</f>
        <v>0</v>
      </c>
      <c r="H6" s="37">
        <f>_xlfn.IFS($H$2=CM!$D$1,CM!D45,$H$2=CM!$E$1,CM!E45,$H$2=CM!$F$1,CM!F45,$H$2=CM!$G$1,CM!G45,$H$2=CM!$I$1,CM!I45,$H$2=CM!$J$1,CM!J45)</f>
        <v>0</v>
      </c>
      <c r="I6" s="37">
        <f>_xlfn.IFS($I$2=CM!$D$1,CM!D45,$I$2=CM!$E$1,CM!E45,$I$2=CM!$F$1,CM!F45,$I$2=CM!$G$1,CM!G45,$I$2=CM!$H$1,CM!H45,$I$2=CM!$I$1,CM!I45,$I$2=CM!$J$1,CM!J45)</f>
        <v>0</v>
      </c>
      <c r="J6" s="37">
        <f>_xlfn.IFS($J$2='Right W'!$D$1,'Right W'!D41,$J$2='Right W'!$E$1,'Right W'!E41,$J$2='Right W'!$F$1,'Right W'!F41,$J$2='Right W'!$G$1,'Right W'!G41,$J$2='Right W'!$H$1,'Right W'!H41)</f>
        <v>0</v>
      </c>
      <c r="K6" s="37">
        <f>_xlfn.IFS($K$2='Left W'!$D$1,'Left W'!D43,$K$2='Left W'!$E$1,'Left W'!E43,$K$2='Left W'!$F$1,'Left W'!F41,$K$2='Left W'!$G$1,'Left W'!G41,$K$2='Left W'!$H$1,'Left W'!H41)</f>
        <v>0</v>
      </c>
      <c r="L6" s="37">
        <f>_xlfn.IFS($L$2=F!$D$1,F!D43,$L$2=F!$E$1,F!E43,$L$2=F!$F$1,F!F43,$L$2=F!$G$1,F!G43)</f>
        <v>0</v>
      </c>
      <c r="N6" s="37">
        <f t="shared" si="0"/>
        <v>0</v>
      </c>
      <c r="P6" s="104" t="s">
        <v>3</v>
      </c>
      <c r="Q6" s="107">
        <f>AVERAGE(E21:F21)</f>
        <v>0</v>
      </c>
      <c r="S6" s="128" t="s">
        <v>16</v>
      </c>
      <c r="T6" s="176" t="s">
        <v>190</v>
      </c>
      <c r="U6" s="177"/>
    </row>
    <row r="7" spans="1:21" x14ac:dyDescent="0.2">
      <c r="A7" s="52" t="s">
        <v>24</v>
      </c>
      <c r="B7" s="37">
        <f>_xlfn.IFS($B$2=Goalkeepers!$D$1,Goalkeepers!D29,$B$2=Goalkeepers!$E$1,Goalkeepers!E29,$B$2=Goalkeepers!$F$1,Goalkeepers!F29)</f>
        <v>0</v>
      </c>
      <c r="C7" s="37">
        <f>_xlfn.IFS($C$2='Right WB'!$D$1,'Right WB'!D42,$C$2='Right WB'!$E$1,'Right WB'!E42,$C$2='Right WB'!$F$1,'Right WB'!F42)</f>
        <v>0</v>
      </c>
      <c r="D7" s="37">
        <f>_xlfn.IFS($D$2='Left WB'!$D$1,'Left WB'!D47,$D$2='Left WB'!$E$1,'Left WB'!E47,$D$2='Left WB'!$F$1,'Left WB'!F42)</f>
        <v>0</v>
      </c>
      <c r="E7" s="37">
        <f>_xlfn.IFS($E$2=CD!$D$1,CD!D41,$E$2=CD!$E$1,CD!E41,$E$2=CD!$F$1,CD!F41,$E$2=CD!$G$1,CD!G41)</f>
        <v>0</v>
      </c>
      <c r="F7" s="37">
        <f>_xlfn.IFS($F$2=CD!$D$1,CD!D41,$F$2=CD!$E$1,CD!E41,$F$2=CD!$F$1,CD!F41,$F$2=CD!$G$1,CD!G41)</f>
        <v>0</v>
      </c>
      <c r="G7" s="37">
        <f>_xlfn.IFS($G$2=DM!$D$1,DM!D44,$G$2=DM!$E$1,DM!E44)</f>
        <v>0</v>
      </c>
      <c r="H7" s="37">
        <f>_xlfn.IFS($H$2=CM!$D$1,CM!D46,$H$2=CM!$E$1,CM!E46,$H$2=CM!$F$1,CM!F46,$H$2=CM!$G$1,CM!G46,$H$2=CM!$I$1,CM!I46,$H$2=CM!$J$1,CM!J46)</f>
        <v>0</v>
      </c>
      <c r="I7" s="37">
        <f>_xlfn.IFS($I$2=CM!$D$1,CM!D46,$I$2=CM!$E$1,CM!E46,$I$2=CM!$F$1,CM!F46,$I$2=CM!$G$1,CM!G46,$I$2=CM!$H$1,CM!H46,$I$2=CM!$I$1,CM!I46,$I$2=CM!$J$1,CM!J46)</f>
        <v>0</v>
      </c>
      <c r="J7" s="37">
        <f>_xlfn.IFS($J$2='Right W'!$D$1,'Right W'!D42,$J$2='Right W'!$E$1,'Right W'!E42,$J$2='Right W'!$F$1,'Right W'!F42,$J$2='Right W'!$G$1,'Right W'!G42,$J$2='Right W'!$H$1,'Right W'!H42)</f>
        <v>0</v>
      </c>
      <c r="K7" s="37">
        <f>_xlfn.IFS($K$2='Left W'!$D$1,'Left W'!D44,$K$2='Left W'!$E$1,'Left W'!E44,$K$2='Left W'!$F$1,'Left W'!F42,$K$2='Left W'!$G$1,'Left W'!G42,$K$2='Left W'!$H$1,'Left W'!H42)</f>
        <v>0</v>
      </c>
      <c r="L7" s="37">
        <f>_xlfn.IFS($L$2=F!$D$1,F!D44,$L$2=F!$E$1,F!E44,$L$2=F!$F$1,F!F44,$L$2=F!$G$1,F!G44)</f>
        <v>0</v>
      </c>
      <c r="N7" s="37">
        <f t="shared" si="0"/>
        <v>0</v>
      </c>
      <c r="P7" s="104" t="s">
        <v>36</v>
      </c>
      <c r="Q7" s="107">
        <f>AVERAGE(E51:F51)</f>
        <v>0</v>
      </c>
      <c r="S7" s="128" t="s">
        <v>17</v>
      </c>
      <c r="T7" s="174" t="s">
        <v>191</v>
      </c>
      <c r="U7" s="175"/>
    </row>
    <row r="8" spans="1:21" x14ac:dyDescent="0.2">
      <c r="A8" s="52" t="s">
        <v>25</v>
      </c>
      <c r="B8" s="37">
        <f>_xlfn.IFS($B$2=Goalkeepers!$D$1,Goalkeepers!D30,$B$2=Goalkeepers!$E$1,Goalkeepers!E30,$B$2=Goalkeepers!$F$1,Goalkeepers!F30)</f>
        <v>0</v>
      </c>
      <c r="C8" s="37">
        <f>_xlfn.IFS($C$2='Right WB'!$D$1,'Right WB'!D43,$C$2='Right WB'!$E$1,'Right WB'!E43,$C$2='Right WB'!$F$1,'Right WB'!F43)</f>
        <v>0</v>
      </c>
      <c r="D8" s="37">
        <f>_xlfn.IFS($D$2='Left WB'!$D$1,'Left WB'!D48,$D$2='Left WB'!$E$1,'Left WB'!E48,$D$2='Left WB'!$F$1,'Left WB'!F43)</f>
        <v>0</v>
      </c>
      <c r="E8" s="37">
        <f>_xlfn.IFS($E$2=CD!$D$1,CD!D42,$E$2=CD!$E$1,CD!E42,$E$2=CD!$F$1,CD!F42,$E$2=CD!$G$1,CD!G42)</f>
        <v>0</v>
      </c>
      <c r="F8" s="37">
        <f>_xlfn.IFS($F$2=CD!$D$1,CD!D42,$F$2=CD!$E$1,CD!E42,$F$2=CD!$F$1,CD!F42,$F$2=CD!$G$1,CD!G42)</f>
        <v>0</v>
      </c>
      <c r="G8" s="37">
        <f>_xlfn.IFS($G$2=DM!$D$1,DM!D45,$G$2=DM!$E$1,DM!E45)</f>
        <v>0</v>
      </c>
      <c r="H8" s="37">
        <f>_xlfn.IFS($H$2=CM!$D$1,CM!D47,$H$2=CM!$E$1,CM!E47,$H$2=CM!$F$1,CM!F47,$H$2=CM!$G$1,CM!G47,$H$2=CM!$I$1,CM!I47,$H$2=CM!$J$1,CM!J47)</f>
        <v>0</v>
      </c>
      <c r="I8" s="37">
        <f>_xlfn.IFS($I$2=CM!$D$1,CM!D47,$I$2=CM!$E$1,CM!E47,$I$2=CM!$F$1,CM!F47,$I$2=CM!$G$1,CM!G47,$I$2=CM!$H$1,CM!H47,$I$2=CM!$I$1,CM!I47,$I$2=CM!$J$1,CM!J47)</f>
        <v>0</v>
      </c>
      <c r="J8" s="37">
        <f>_xlfn.IFS($J$2='Right W'!$D$1,'Right W'!D43,$J$2='Right W'!$E$1,'Right W'!E43,$J$2='Right W'!$F$1,'Right W'!F43,$J$2='Right W'!$G$1,'Right W'!G43,$J$2='Right W'!$H$1,'Right W'!H43)</f>
        <v>0</v>
      </c>
      <c r="K8" s="37">
        <f>_xlfn.IFS($K$2='Left W'!$D$1,'Left W'!D45,$K$2='Left W'!$E$1,'Left W'!E45,$K$2='Left W'!$F$1,'Left W'!F43,$K$2='Left W'!$G$1,'Left W'!G43,$K$2='Left W'!$H$1,'Left W'!H43)</f>
        <v>0</v>
      </c>
      <c r="L8" s="37">
        <f>_xlfn.IFS($L$2=F!$D$1,F!D45,$L$2=F!$E$1,F!E45,$L$2=F!$F$1,F!F45,$L$2=F!$G$1,F!G45)</f>
        <v>0</v>
      </c>
      <c r="N8" s="37">
        <f t="shared" si="0"/>
        <v>0</v>
      </c>
      <c r="P8" s="104" t="s">
        <v>54</v>
      </c>
      <c r="Q8" s="107">
        <f>AVERAGE(E43:F43)</f>
        <v>0</v>
      </c>
      <c r="S8" s="126" t="s">
        <v>192</v>
      </c>
      <c r="T8" s="170" t="str">
        <f>IF(Q11&gt;16,"Very High",IF(AND(Q11&gt;=12,Q11&lt;16)=TRUE,"High",IF(AND(Q11&gt;=8,Q11&lt;12)=TRUE,"Normal",IF(AND(Q11&gt;=0,Q11&lt;4)=TRUE,"Very Low",IF(AND(Q11&gt;=4,Q11&lt;8)=TRUE,"Low")))))</f>
        <v>Very Low</v>
      </c>
      <c r="U8" s="171"/>
    </row>
    <row r="9" spans="1:21" x14ac:dyDescent="0.2">
      <c r="A9" s="52" t="s">
        <v>26</v>
      </c>
      <c r="B9" s="37">
        <f>_xlfn.IFS($B$2=Goalkeepers!$D$1,Goalkeepers!D31,$B$2=Goalkeepers!$E$1,Goalkeepers!E31,$B$2=Goalkeepers!$F$1,Goalkeepers!F31)</f>
        <v>0</v>
      </c>
      <c r="C9" s="37">
        <f>_xlfn.IFS($C$2='Right WB'!$D$1,'Right WB'!D44,$C$2='Right WB'!$E$1,'Right WB'!E44,$C$2='Right WB'!$F$1,'Right WB'!F44)</f>
        <v>0</v>
      </c>
      <c r="D9" s="37">
        <f>_xlfn.IFS($D$2='Left WB'!$D$1,'Left WB'!D49,$D$2='Left WB'!$E$1,'Left WB'!E49,$D$2='Left WB'!$F$1,'Left WB'!F44)</f>
        <v>0</v>
      </c>
      <c r="E9" s="37">
        <f>_xlfn.IFS($E$2=CD!$D$1,CD!D43,$E$2=CD!$E$1,CD!E43,$E$2=CD!$F$1,CD!F43,$E$2=CD!$G$1,CD!G43)</f>
        <v>0</v>
      </c>
      <c r="F9" s="37">
        <f>_xlfn.IFS($F$2=CD!$D$1,CD!D43,$F$2=CD!$E$1,CD!E43,$F$2=CD!$F$1,CD!F43,$F$2=CD!$G$1,CD!G43)</f>
        <v>0</v>
      </c>
      <c r="G9" s="37">
        <f>_xlfn.IFS($G$2=DM!$D$1,DM!D46,$G$2=DM!$E$1,DM!E46)</f>
        <v>0</v>
      </c>
      <c r="H9" s="37">
        <f>_xlfn.IFS($H$2=CM!$D$1,CM!D48,$H$2=CM!$E$1,CM!E48,$H$2=CM!$F$1,CM!F48,$H$2=CM!$G$1,CM!G48,$H$2=CM!$I$1,CM!I48,$H$2=CM!$J$1,CM!J48)</f>
        <v>0</v>
      </c>
      <c r="I9" s="37">
        <f>_xlfn.IFS($I$2=CM!$D$1,CM!D48,$I$2=CM!$E$1,CM!E48,$I$2=CM!$F$1,CM!F48,$I$2=CM!$G$1,CM!G48,$I$2=CM!$H$1,CM!H48,$I$2=CM!$I$1,CM!I48,$I$2=CM!$J$1,CM!J48)</f>
        <v>0</v>
      </c>
      <c r="J9" s="37">
        <f>_xlfn.IFS($J$2='Right W'!$D$1,'Right W'!D44,$J$2='Right W'!$E$1,'Right W'!E44,$J$2='Right W'!$F$1,'Right W'!F44,$J$2='Right W'!$G$1,'Right W'!G44,$J$2='Right W'!$H$1,'Right W'!H44)</f>
        <v>0</v>
      </c>
      <c r="K9" s="37">
        <f>_xlfn.IFS($K$2='Left W'!$D$1,'Left W'!D46,$K$2='Left W'!$E$1,'Left W'!E46,$K$2='Left W'!$F$1,'Left W'!F44,$K$2='Left W'!$G$1,'Left W'!G44,$K$2='Left W'!$H$1,'Left W'!H44)</f>
        <v>0</v>
      </c>
      <c r="L9" s="37">
        <f>_xlfn.IFS($L$2=F!$D$1,F!D46,$L$2=F!$E$1,F!E46,$L$2=F!$F$1,F!F46,$L$2=F!$G$1,F!G46)</f>
        <v>0</v>
      </c>
      <c r="N9" s="37">
        <f t="shared" si="0"/>
        <v>0</v>
      </c>
      <c r="P9" s="104" t="s">
        <v>2</v>
      </c>
      <c r="Q9" s="107">
        <f>AVERAGE(E18:F18)</f>
        <v>0</v>
      </c>
    </row>
    <row r="10" spans="1:21" x14ac:dyDescent="0.2">
      <c r="A10" s="52" t="s">
        <v>27</v>
      </c>
      <c r="B10" s="37">
        <f>_xlfn.IFS($B$2=Goalkeepers!$D$1,Goalkeepers!D32,$B$2=Goalkeepers!$E$1,Goalkeepers!E32,$B$2=Goalkeepers!$F$1,Goalkeepers!F32)</f>
        <v>0</v>
      </c>
      <c r="C10" s="37">
        <f>_xlfn.IFS($C$2='Right WB'!$D$1,'Right WB'!D45,$C$2='Right WB'!$E$1,'Right WB'!E45,$C$2='Right WB'!$F$1,'Right WB'!F45)</f>
        <v>0</v>
      </c>
      <c r="D10" s="37">
        <f>_xlfn.IFS($D$2='Left WB'!$D$1,'Left WB'!D50,$D$2='Left WB'!$E$1,'Left WB'!E50,$D$2='Left WB'!$F$1,'Left WB'!F45)</f>
        <v>0</v>
      </c>
      <c r="E10" s="37">
        <f>_xlfn.IFS($E$2=CD!$D$1,CD!D44,$E$2=CD!$E$1,CD!E44,$E$2=CD!$F$1,CD!F44,$E$2=CD!$G$1,CD!G44)</f>
        <v>0</v>
      </c>
      <c r="F10" s="37">
        <f>_xlfn.IFS($F$2=CD!$D$1,CD!D44,$F$2=CD!$E$1,CD!E44,$F$2=CD!$F$1,CD!F44,$F$2=CD!$G$1,CD!G44)</f>
        <v>0</v>
      </c>
      <c r="G10" s="37">
        <f>_xlfn.IFS($G$2=DM!$D$1,DM!D47,$G$2=DM!$E$1,DM!E47)</f>
        <v>0</v>
      </c>
      <c r="H10" s="37">
        <f>_xlfn.IFS($H$2=CM!$D$1,CM!D49,$H$2=CM!$E$1,CM!E49,$H$2=CM!$F$1,CM!F49,$H$2=CM!$G$1,CM!G49,$H$2=CM!$I$1,CM!I49,$H$2=CM!$J$1,CM!J49)</f>
        <v>0</v>
      </c>
      <c r="I10" s="37">
        <f>_xlfn.IFS($I$2=CM!$D$1,CM!D49,$I$2=CM!$E$1,CM!E49,$I$2=CM!$F$1,CM!F49,$I$2=CM!$G$1,CM!G49,$I$2=CM!$H$1,CM!H49,$I$2=CM!$I$1,CM!I49,$I$2=CM!$J$1,CM!J49)</f>
        <v>0</v>
      </c>
      <c r="J10" s="37">
        <f>_xlfn.IFS($J$2='Right W'!$D$1,'Right W'!D45,$J$2='Right W'!$E$1,'Right W'!E45,$J$2='Right W'!$F$1,'Right W'!F45,$J$2='Right W'!$G$1,'Right W'!G45,$J$2='Right W'!$H$1,'Right W'!H45)</f>
        <v>0</v>
      </c>
      <c r="K10" s="37">
        <f>_xlfn.IFS($K$2='Left W'!$D$1,'Left W'!D47,$K$2='Left W'!$E$1,'Left W'!E47,$K$2='Left W'!$F$1,'Left W'!F45,$K$2='Left W'!$G$1,'Left W'!G45,$K$2='Left W'!$H$1,'Left W'!H45)</f>
        <v>0</v>
      </c>
      <c r="L10" s="37">
        <f>_xlfn.IFS($L$2=F!$D$1,F!D47,$L$2=F!$E$1,F!E47,$L$2=F!$F$1,F!F47,$L$2=F!$G$1,F!G47)</f>
        <v>0</v>
      </c>
      <c r="N10" s="37">
        <f t="shared" si="0"/>
        <v>0</v>
      </c>
      <c r="P10" s="104" t="s">
        <v>179</v>
      </c>
      <c r="Q10" s="108">
        <f>AVERAGE(E27:F27)</f>
        <v>0</v>
      </c>
      <c r="S10" s="178" t="s">
        <v>1</v>
      </c>
      <c r="T10" s="179"/>
      <c r="U10" s="179"/>
    </row>
    <row r="11" spans="1:21" x14ac:dyDescent="0.2">
      <c r="A11" s="52" t="s">
        <v>28</v>
      </c>
      <c r="B11" s="37">
        <f>_xlfn.IFS($B$2=Goalkeepers!$D$1,Goalkeepers!D33,$B$2=Goalkeepers!$E$1,Goalkeepers!E33,$B$2=Goalkeepers!$F$1,Goalkeepers!F33)</f>
        <v>0</v>
      </c>
      <c r="C11" s="37">
        <f>_xlfn.IFS($C$2='Right WB'!$D$1,'Right WB'!D46,$C$2='Right WB'!$E$1,'Right WB'!E46,$C$2='Right WB'!$F$1,'Right WB'!F46)</f>
        <v>0</v>
      </c>
      <c r="D11" s="37">
        <f>_xlfn.IFS($D$2='Left WB'!$D$1,'Left WB'!D51,$D$2='Left WB'!$E$1,'Left WB'!E51,$D$2='Left WB'!$F$1,'Left WB'!F46)</f>
        <v>0</v>
      </c>
      <c r="E11" s="37">
        <f>_xlfn.IFS($E$2=CD!$D$1,CD!D45,$E$2=CD!$E$1,CD!E45,$E$2=CD!$F$1,CD!F45,$E$2=CD!$G$1,CD!G45)</f>
        <v>0</v>
      </c>
      <c r="F11" s="37">
        <f>_xlfn.IFS($F$2=CD!$D$1,CD!D45,$F$2=CD!$E$1,CD!E45,$F$2=CD!$F$1,CD!F45,$F$2=CD!$G$1,CD!G45)</f>
        <v>0</v>
      </c>
      <c r="G11" s="37">
        <f>_xlfn.IFS($G$2=DM!$D$1,DM!D48,$G$2=DM!$E$1,DM!E48)</f>
        <v>0</v>
      </c>
      <c r="H11" s="37">
        <f>_xlfn.IFS($H$2=CM!$D$1,CM!D50,$H$2=CM!$E$1,CM!E50,$H$2=CM!$F$1,CM!F50,$H$2=CM!$G$1,CM!G50,$H$2=CM!$I$1,CM!I50,$H$2=CM!$J$1,CM!J50)</f>
        <v>0</v>
      </c>
      <c r="I11" s="37">
        <f>_xlfn.IFS($I$2=CM!$D$1,CM!D50,$I$2=CM!$E$1,CM!E50,$I$2=CM!$F$1,CM!F50,$I$2=CM!$G$1,CM!G50,$I$2=CM!$H$1,CM!H50,$I$2=CM!$I$1,CM!I50,$I$2=CM!$J$1,CM!J50)</f>
        <v>0</v>
      </c>
      <c r="J11" s="37">
        <f>_xlfn.IFS($J$2='Right W'!$D$1,'Right W'!D46,$J$2='Right W'!$E$1,'Right W'!E46,$J$2='Right W'!$F$1,'Right W'!F46,$J$2='Right W'!$G$1,'Right W'!G46,$J$2='Right W'!$H$1,'Right W'!H46)</f>
        <v>0</v>
      </c>
      <c r="K11" s="37">
        <f>_xlfn.IFS($K$2='Left W'!$D$1,'Left W'!D48,$K$2='Left W'!$E$1,'Left W'!E48,$K$2='Left W'!$F$1,'Left W'!F46,$K$2='Left W'!$G$1,'Left W'!G46,$K$2='Left W'!$H$1,'Left W'!H46)</f>
        <v>0</v>
      </c>
      <c r="L11" s="37">
        <f>_xlfn.IFS($L$2=F!$D$1,F!D48,$L$2=F!$E$1,F!E48,$L$2=F!$F$1,F!F48,$L$2=F!$G$1,F!G48)</f>
        <v>0</v>
      </c>
      <c r="N11" s="37">
        <f t="shared" si="0"/>
        <v>0</v>
      </c>
      <c r="P11" s="103" t="s">
        <v>180</v>
      </c>
      <c r="Q11" s="109">
        <f>AVERAGE(Q3,Q9,Q10,Q6)</f>
        <v>0</v>
      </c>
      <c r="S11" s="128" t="s">
        <v>12</v>
      </c>
      <c r="T11" s="172" t="s">
        <v>193</v>
      </c>
      <c r="U11" s="173"/>
    </row>
    <row r="12" spans="1:21" x14ac:dyDescent="0.2">
      <c r="A12" s="52" t="s">
        <v>29</v>
      </c>
      <c r="B12" s="37">
        <f>_xlfn.IFS($B$2=Goalkeepers!$D$1,Goalkeepers!D34,$B$2=Goalkeepers!$E$1,Goalkeepers!E34,$B$2=Goalkeepers!$F$1,Goalkeepers!F34)</f>
        <v>0</v>
      </c>
      <c r="C12" s="37">
        <f>_xlfn.IFS($C$2='Right WB'!$D$1,'Right WB'!D47,$C$2='Right WB'!$E$1,'Right WB'!E47,$C$2='Right WB'!$F$1,'Right WB'!F47)</f>
        <v>0</v>
      </c>
      <c r="D12" s="37">
        <f>_xlfn.IFS($D$2='Left WB'!$D$1,'Left WB'!D52,$D$2='Left WB'!$E$1,'Left WB'!E52,$D$2='Left WB'!$F$1,'Left WB'!F47)</f>
        <v>0</v>
      </c>
      <c r="E12" s="37">
        <f>_xlfn.IFS($E$2=CD!$D$1,CD!D46,$E$2=CD!$E$1,CD!E46,$E$2=CD!$F$1,CD!F46,$E$2=CD!$G$1,CD!G46)</f>
        <v>0</v>
      </c>
      <c r="F12" s="37">
        <f>_xlfn.IFS($F$2=CD!$D$1,CD!D46,$F$2=CD!$E$1,CD!E46,$F$2=CD!$F$1,CD!F46,$F$2=CD!$G$1,CD!G46)</f>
        <v>0</v>
      </c>
      <c r="G12" s="37">
        <f>_xlfn.IFS($G$2=DM!$D$1,DM!D49,$G$2=DM!$E$1,DM!E49)</f>
        <v>0</v>
      </c>
      <c r="H12" s="37">
        <f>_xlfn.IFS($H$2=CM!$D$1,CM!D51,$H$2=CM!$E$1,CM!E51,$H$2=CM!$F$1,CM!F51,$H$2=CM!$G$1,CM!G51,$H$2=CM!$I$1,CM!I51,$H$2=CM!$J$1,CM!J51)</f>
        <v>0</v>
      </c>
      <c r="I12" s="37">
        <f>_xlfn.IFS($I$2=CM!$D$1,CM!D51,$I$2=CM!$E$1,CM!E51,$I$2=CM!$F$1,CM!F51,$I$2=CM!$G$1,CM!G51,$I$2=CM!$H$1,CM!H51,$I$2=CM!$I$1,CM!I51,$I$2=CM!$J$1,CM!J51)</f>
        <v>0</v>
      </c>
      <c r="J12" s="37">
        <f>_xlfn.IFS($J$2='Right W'!$D$1,'Right W'!D47,$J$2='Right W'!$E$1,'Right W'!E47,$J$2='Right W'!$F$1,'Right W'!F47,$J$2='Right W'!$G$1,'Right W'!G47,$J$2='Right W'!$H$1,'Right W'!H47)</f>
        <v>0</v>
      </c>
      <c r="K12" s="37">
        <f>_xlfn.IFS($K$2='Left W'!$D$1,'Left W'!D49,$K$2='Left W'!$E$1,'Left W'!E49,$K$2='Left W'!$F$1,'Left W'!F47,$K$2='Left W'!$G$1,'Left W'!G47,$K$2='Left W'!$H$1,'Left W'!H47)</f>
        <v>0</v>
      </c>
      <c r="L12" s="37">
        <f>_xlfn.IFS($L$2=F!$D$1,F!D49,$L$2=F!$E$1,F!E49,$L$2=F!$F$1,F!F49,$L$2=F!$G$1,F!G49)</f>
        <v>0</v>
      </c>
      <c r="N12" s="37">
        <f t="shared" si="0"/>
        <v>0</v>
      </c>
      <c r="S12" s="128" t="s">
        <v>13</v>
      </c>
      <c r="T12" s="176" t="s">
        <v>194</v>
      </c>
      <c r="U12" s="177"/>
    </row>
    <row r="13" spans="1:21" x14ac:dyDescent="0.2">
      <c r="A13" s="52" t="s">
        <v>30</v>
      </c>
      <c r="B13" s="37">
        <f>_xlfn.IFS($B$2=Goalkeepers!$D$1,Goalkeepers!D35,$B$2=Goalkeepers!$E$1,Goalkeepers!E35,$B$2=Goalkeepers!$F$1,Goalkeepers!F35)</f>
        <v>0</v>
      </c>
      <c r="C13" s="37">
        <f>_xlfn.IFS($C$2='Right WB'!$D$1,'Right WB'!D48,$C$2='Right WB'!$E$1,'Right WB'!E48,$C$2='Right WB'!$F$1,'Right WB'!F48)</f>
        <v>0</v>
      </c>
      <c r="D13" s="37">
        <f>_xlfn.IFS($D$2='Left WB'!$D$1,'Left WB'!D53,$D$2='Left WB'!$E$1,'Left WB'!E53,$D$2='Left WB'!$F$1,'Left WB'!F48)</f>
        <v>0</v>
      </c>
      <c r="E13" s="37">
        <f>_xlfn.IFS($E$2=CD!$D$1,CD!D47,$E$2=CD!$E$1,CD!E47,$E$2=CD!$F$1,CD!F47,$E$2=CD!$G$1,CD!G47)</f>
        <v>0</v>
      </c>
      <c r="F13" s="37">
        <f>_xlfn.IFS($F$2=CD!$D$1,CD!D47,$F$2=CD!$E$1,CD!E47,$F$2=CD!$F$1,CD!F47,$F$2=CD!$G$1,CD!G47)</f>
        <v>0</v>
      </c>
      <c r="G13" s="37">
        <f>_xlfn.IFS($G$2=DM!$D$1,DM!D50,$G$2=DM!$E$1,DM!E50)</f>
        <v>0</v>
      </c>
      <c r="H13" s="37">
        <f>_xlfn.IFS($H$2=CM!$D$1,CM!D52,$H$2=CM!$E$1,CM!E52,$H$2=CM!$F$1,CM!F52,$H$2=CM!$G$1,CM!G52,$H$2=CM!$I$1,CM!I52,$H$2=CM!$J$1,CM!J52)</f>
        <v>0</v>
      </c>
      <c r="I13" s="37">
        <f>_xlfn.IFS($I$2=CM!$D$1,CM!D52,$I$2=CM!$E$1,CM!E52,$I$2=CM!$F$1,CM!F52,$I$2=CM!$G$1,CM!G52,$I$2=CM!$H$1,CM!H52,$I$2=CM!$I$1,CM!I52,$I$2=CM!$J$1,CM!J52)</f>
        <v>0</v>
      </c>
      <c r="J13" s="37">
        <f>_xlfn.IFS($J$2='Right W'!$D$1,'Right W'!D48,$J$2='Right W'!$E$1,'Right W'!E48,$J$2='Right W'!$F$1,'Right W'!F48,$J$2='Right W'!$G$1,'Right W'!G48,$J$2='Right W'!$H$1,'Right W'!H48)</f>
        <v>0</v>
      </c>
      <c r="K13" s="37">
        <f>_xlfn.IFS($K$2='Left W'!$D$1,'Left W'!D50,$K$2='Left W'!$E$1,'Left W'!E50,$K$2='Left W'!$F$1,'Left W'!F48,$K$2='Left W'!$G$1,'Left W'!G48,$K$2='Left W'!$H$1,'Left W'!H48)</f>
        <v>0</v>
      </c>
      <c r="L13" s="37">
        <f>_xlfn.IFS($L$2=F!$D$1,F!D50,$L$2=F!$E$1,F!E50,$L$2=F!$F$1,F!F50,$L$2=F!$G$1,F!G50)</f>
        <v>0</v>
      </c>
      <c r="N13" s="37">
        <f t="shared" si="0"/>
        <v>0</v>
      </c>
      <c r="P13" s="166" t="s">
        <v>62</v>
      </c>
      <c r="Q13" s="167"/>
      <c r="S13" s="128" t="s">
        <v>14</v>
      </c>
      <c r="T13" s="176" t="s">
        <v>15</v>
      </c>
      <c r="U13" s="177"/>
    </row>
    <row r="14" spans="1:21" x14ac:dyDescent="0.2">
      <c r="A14" s="52" t="s">
        <v>31</v>
      </c>
      <c r="B14" s="37">
        <f>_xlfn.IFS($B$2=Goalkeepers!$D$1,Goalkeepers!D36,$B$2=Goalkeepers!$E$1,Goalkeepers!E36,$B$2=Goalkeepers!$F$1,Goalkeepers!F36)</f>
        <v>0</v>
      </c>
      <c r="C14" s="37">
        <f>_xlfn.IFS($C$2='Right WB'!$D$1,'Right WB'!D49,$C$2='Right WB'!$E$1,'Right WB'!E49,$C$2='Right WB'!$F$1,'Right WB'!F49)</f>
        <v>0</v>
      </c>
      <c r="D14" s="37">
        <f>_xlfn.IFS($D$2='Left WB'!$D$1,'Left WB'!D54,$D$2='Left WB'!$E$1,'Left WB'!E54,$D$2='Left WB'!$F$1,'Left WB'!F49)</f>
        <v>0</v>
      </c>
      <c r="E14" s="37">
        <f>_xlfn.IFS($E$2=CD!$D$1,CD!D48,$E$2=CD!$E$1,CD!E48,$E$2=CD!$F$1,CD!F48,$E$2=CD!$G$1,CD!G48)</f>
        <v>0</v>
      </c>
      <c r="F14" s="37">
        <f>_xlfn.IFS($F$2=CD!$D$1,CD!D48,$F$2=CD!$E$1,CD!E48,$F$2=CD!$F$1,CD!F48,$F$2=CD!$G$1,CD!G48)</f>
        <v>0</v>
      </c>
      <c r="G14" s="37">
        <f>_xlfn.IFS($G$2=DM!$D$1,DM!D51,$G$2=DM!$E$1,DM!E51)</f>
        <v>0</v>
      </c>
      <c r="H14" s="37">
        <f>_xlfn.IFS($H$2=CM!$D$1,CM!D53,$H$2=CM!$E$1,CM!E53,$H$2=CM!$F$1,CM!F53,$H$2=CM!$G$1,CM!G53,$H$2=CM!$I$1,CM!I53,$H$2=CM!$J$1,CM!J53)</f>
        <v>0</v>
      </c>
      <c r="I14" s="37">
        <f>_xlfn.IFS($I$2=CM!$D$1,CM!D53,$I$2=CM!$E$1,CM!E53,$I$2=CM!$F$1,CM!F53,$I$2=CM!$G$1,CM!G53,$I$2=CM!$H$1,CM!H53,$I$2=CM!$I$1,CM!I53,$I$2=CM!$J$1,CM!J53)</f>
        <v>0</v>
      </c>
      <c r="J14" s="37">
        <f>_xlfn.IFS($J$2='Right W'!$D$1,'Right W'!D49,$J$2='Right W'!$E$1,'Right W'!E49,$J$2='Right W'!$F$1,'Right W'!F49,$J$2='Right W'!$G$1,'Right W'!G49,$J$2='Right W'!$H$1,'Right W'!H49)</f>
        <v>0</v>
      </c>
      <c r="K14" s="37">
        <f>_xlfn.IFS($K$2='Left W'!$D$1,'Left W'!D51,$K$2='Left W'!$E$1,'Left W'!E51,$K$2='Left W'!$F$1,'Left W'!F49,$K$2='Left W'!$G$1,'Left W'!G49,$K$2='Left W'!$H$1,'Left W'!H49)</f>
        <v>0</v>
      </c>
      <c r="L14" s="37">
        <f>_xlfn.IFS($L$2=F!$D$1,F!D51,$L$2=F!$E$1,F!E51,$L$2=F!$F$1,F!F51,$L$2=F!$G$1,F!G51)</f>
        <v>0</v>
      </c>
      <c r="N14" s="37">
        <f t="shared" si="0"/>
        <v>0</v>
      </c>
      <c r="P14" s="104" t="s">
        <v>60</v>
      </c>
      <c r="Q14" s="105">
        <f>AVERAGE(C53:D53)</f>
        <v>0</v>
      </c>
      <c r="S14" s="128" t="s">
        <v>16</v>
      </c>
      <c r="T14" s="176" t="s">
        <v>195</v>
      </c>
      <c r="U14" s="177"/>
    </row>
    <row r="15" spans="1:21" x14ac:dyDescent="0.2">
      <c r="A15" s="52" t="s">
        <v>32</v>
      </c>
      <c r="B15" s="37">
        <f>_xlfn.IFS($B$2=Goalkeepers!$D$1,Goalkeepers!D37,$B$2=Goalkeepers!$E$1,Goalkeepers!E37,$B$2=Goalkeepers!$F$1,Goalkeepers!F37)</f>
        <v>0</v>
      </c>
      <c r="C15" s="37">
        <f>_xlfn.IFS($C$2='Right WB'!$D$1,'Right WB'!D50,$C$2='Right WB'!$E$1,'Right WB'!E50,$C$2='Right WB'!$F$1,'Right WB'!F50)</f>
        <v>0</v>
      </c>
      <c r="D15" s="37">
        <f>_xlfn.IFS($D$2='Left WB'!$D$1,'Left WB'!D55,$D$2='Left WB'!$E$1,'Left WB'!E55,$D$2='Left WB'!$F$1,'Left WB'!F50)</f>
        <v>0</v>
      </c>
      <c r="E15" s="37">
        <f>_xlfn.IFS($E$2=CD!$D$1,CD!D49,$E$2=CD!$E$1,CD!E49,$E$2=CD!$F$1,CD!F49,$E$2=CD!$G$1,CD!G49)</f>
        <v>0</v>
      </c>
      <c r="F15" s="37">
        <f>_xlfn.IFS($F$2=CD!$D$1,CD!D49,$F$2=CD!$E$1,CD!E49,$F$2=CD!$F$1,CD!F49,$F$2=CD!$G$1,CD!G49)</f>
        <v>0</v>
      </c>
      <c r="G15" s="37">
        <f>_xlfn.IFS($G$2=DM!$D$1,DM!D52,$G$2=DM!$E$1,DM!E52)</f>
        <v>0</v>
      </c>
      <c r="H15" s="37">
        <f>_xlfn.IFS($H$2=CM!$D$1,CM!D54,$H$2=CM!$E$1,CM!E54,$H$2=CM!$F$1,CM!F54,$H$2=CM!$G$1,CM!G54,$H$2=CM!$I$1,CM!I54,$H$2=CM!$J$1,CM!J54)</f>
        <v>0</v>
      </c>
      <c r="I15" s="37">
        <f>_xlfn.IFS($I$2=CM!$D$1,CM!D54,$I$2=CM!$E$1,CM!E54,$I$2=CM!$F$1,CM!F54,$I$2=CM!$G$1,CM!G54,$I$2=CM!$H$1,CM!H54,$I$2=CM!$I$1,CM!I54,$I$2=CM!$J$1,CM!J54)</f>
        <v>0</v>
      </c>
      <c r="J15" s="37">
        <f>_xlfn.IFS($J$2='Right W'!$D$1,'Right W'!D50,$J$2='Right W'!$E$1,'Right W'!E50,$J$2='Right W'!$F$1,'Right W'!F50,$J$2='Right W'!$G$1,'Right W'!G50,$J$2='Right W'!$H$1,'Right W'!H50)</f>
        <v>0</v>
      </c>
      <c r="K15" s="37">
        <f>_xlfn.IFS($K$2='Left W'!$D$1,'Left W'!D52,$K$2='Left W'!$E$1,'Left W'!E52,$K$2='Left W'!$F$1,'Left W'!F50,$K$2='Left W'!$G$1,'Left W'!G50,$K$2='Left W'!$H$1,'Left W'!H50)</f>
        <v>0</v>
      </c>
      <c r="L15" s="37">
        <f>_xlfn.IFS($L$2=F!$D$1,F!D52,$L$2=F!$E$1,F!E52,$L$2=F!$F$1,F!F52,$L$2=F!$G$1,F!G52)</f>
        <v>0</v>
      </c>
      <c r="N15" s="37">
        <f t="shared" si="0"/>
        <v>0</v>
      </c>
      <c r="P15" s="104" t="s">
        <v>22</v>
      </c>
      <c r="Q15" s="107" t="e">
        <f>AVERAGE(C41:D41)</f>
        <v>#DIV/0!</v>
      </c>
      <c r="S15" s="128" t="s">
        <v>17</v>
      </c>
      <c r="T15" s="174" t="s">
        <v>196</v>
      </c>
      <c r="U15" s="175"/>
    </row>
    <row r="16" spans="1:21" ht="15" thickBot="1" x14ac:dyDescent="0.25">
      <c r="A16" s="53" t="s">
        <v>33</v>
      </c>
      <c r="B16" s="38">
        <f>_xlfn.IFS($B$2=Goalkeepers!$D$1,Goalkeepers!D38,$B$2=Goalkeepers!$E$1,Goalkeepers!E38,$B$2=Goalkeepers!$F$1,Goalkeepers!F38)</f>
        <v>0</v>
      </c>
      <c r="C16" s="38">
        <f>_xlfn.IFS($C$2='Right WB'!$D$1,'Right WB'!D51,$C$2='Right WB'!$E$1,'Right WB'!E51,$C$2='Right WB'!$F$1,'Right WB'!F51)</f>
        <v>0</v>
      </c>
      <c r="D16" s="38">
        <f>_xlfn.IFS($D$2='Left WB'!$D$1,'Left WB'!D56,$D$2='Left WB'!$E$1,'Left WB'!E56,$D$2='Left WB'!$F$1,'Left WB'!F51)</f>
        <v>0</v>
      </c>
      <c r="E16" s="38">
        <f>_xlfn.IFS($E$2=CD!$D$1,CD!D50,$E$2=CD!$E$1,CD!E50,$E$2=CD!$F$1,CD!F50,$E$2=CD!$G$1,CD!G50)</f>
        <v>0</v>
      </c>
      <c r="F16" s="38">
        <f>_xlfn.IFS($F$2=CD!$D$1,CD!D50,$F$2=CD!$E$1,CD!E50,$F$2=CD!$F$1,CD!F50,$F$2=CD!$G$1,CD!G50)</f>
        <v>0</v>
      </c>
      <c r="G16" s="38">
        <f>_xlfn.IFS($G$2=DM!$D$1,DM!D53,$G$2=DM!$E$1,DM!E53)</f>
        <v>0</v>
      </c>
      <c r="H16" s="38">
        <f>_xlfn.IFS($H$2=CM!$D$1,CM!D55,$H$2=CM!$E$1,CM!E55,$H$2=CM!$F$1,CM!F55,$H$2=CM!$G$1,CM!G55,$H$2=CM!$I$1,CM!I55,$H$2=CM!$J$1,CM!J55)</f>
        <v>0</v>
      </c>
      <c r="I16" s="38">
        <f>_xlfn.IFS($I$2=CM!$D$1,CM!D55,$I$2=CM!$E$1,CM!E55,$I$2=CM!$F$1,CM!F55,$I$2=CM!$G$1,CM!G55,$I$2=CM!$H$1,CM!H55,$I$2=CM!$I$1,CM!I55,$I$2=CM!$J$1,CM!J55)</f>
        <v>0</v>
      </c>
      <c r="J16" s="38">
        <f>_xlfn.IFS($J$2='Right W'!$D$1,'Right W'!D51,$J$2='Right W'!$E$1,'Right W'!E51,$J$2='Right W'!$F$1,'Right W'!F51,$J$2='Right W'!$G$1,'Right W'!G51,$J$2='Right W'!$H$1,'Right W'!H51)</f>
        <v>0</v>
      </c>
      <c r="K16" s="38">
        <f>_xlfn.IFS($K$2='Left W'!$D$1,'Left W'!D53,$K$2='Left W'!$E$1,'Left W'!E53,$K$2='Left W'!$F$1,'Left W'!F51,$K$2='Left W'!$G$1,'Left W'!G51,$K$2='Left W'!$H$1,'Left W'!H51)</f>
        <v>0</v>
      </c>
      <c r="L16" s="38">
        <f>_xlfn.IFS($L$2=F!$D$1,F!D53,$L$2=F!$E$1,F!E53,$L$2=F!$F$1,F!F53,$L$2=F!$G$1,F!G53)</f>
        <v>0</v>
      </c>
      <c r="N16" s="38">
        <f t="shared" si="0"/>
        <v>0</v>
      </c>
      <c r="P16" s="104" t="s">
        <v>181</v>
      </c>
      <c r="Q16" s="107">
        <f>AVERAGE(C26:D26)</f>
        <v>0</v>
      </c>
      <c r="S16" s="180" t="str">
        <f>IF(N44&gt;16,"Very Direct",IF(AND(N44&gt;=12,N44&lt;16)=TRUE,"Direct",IF(AND(N44&gt;=8,N44&lt;12)=TRUE,"Normal",IF(AND(N44&gt;=0,N44&lt;4)=TRUE,"Very Short",IF(AND(N44&gt;=4,N44&lt;8)=TRUE,"Short")))))</f>
        <v>Very Short</v>
      </c>
      <c r="T16" s="181"/>
      <c r="U16" s="182"/>
    </row>
    <row r="17" spans="1:21" x14ac:dyDescent="0.2">
      <c r="A17" s="54" t="s">
        <v>34</v>
      </c>
      <c r="B17" s="36">
        <f>_xlfn.IFS($B$2=Goalkeepers!$D$1,Goalkeepers!D39,$B$2=Goalkeepers!$E$1,Goalkeepers!E39,$B$2=Goalkeepers!$F$1,Goalkeepers!F39)</f>
        <v>0</v>
      </c>
      <c r="C17" s="36">
        <f>_xlfn.IFS($C$2='Right WB'!$D$1,'Right WB'!D52,$C$2='Right WB'!$E$1,'Right WB'!E52,$C$2='Right WB'!$F$1,'Right WB'!F52)</f>
        <v>0</v>
      </c>
      <c r="D17" s="36">
        <f>_xlfn.IFS($D$2='Left WB'!$D$1,'Left WB'!D57,$D$2='Left WB'!$E$1,'Left WB'!E57,$D$2='Left WB'!$F$1,'Left WB'!F52)</f>
        <v>0</v>
      </c>
      <c r="E17" s="36">
        <f>_xlfn.IFS($E$2=CD!$D$1,CD!D51,$E$2=CD!$E$1,CD!E51,$E$2=CD!$F$1,CD!F51,$E$2=CD!$G$1,CD!G51)</f>
        <v>0</v>
      </c>
      <c r="F17" s="36">
        <f>_xlfn.IFS($F$2=CD!$D$1,CD!D51,$F$2=CD!$E$1,CD!E51,$F$2=CD!$F$1,CD!F51,$F$2=CD!$G$1,CD!G51)</f>
        <v>0</v>
      </c>
      <c r="G17" s="36">
        <f>_xlfn.IFS($G$2=DM!$D$1,DM!D54,$G$2=DM!$E$1,DM!E54)</f>
        <v>0</v>
      </c>
      <c r="H17" s="36">
        <f>_xlfn.IFS($H$2=CM!$D$1,CM!D56,$H$2=CM!$E$1,CM!E56,$H$2=CM!$F$1,CM!F56,$H$2=CM!$G$1,CM!G56,$H$2=CM!$I$1,CM!I56,$H$2=CM!$J$1,CM!J56)</f>
        <v>0</v>
      </c>
      <c r="I17" s="36">
        <f>_xlfn.IFS($I$2=CM!$D$1,CM!D56,$I$2=CM!$E$1,CM!E56,$I$2=CM!$F$1,CM!F56,$I$2=CM!$G$1,CM!G56,$I$2=CM!$H$1,CM!H56,$I$2=CM!$I$1,CM!I56,$I$2=CM!$J$1,CM!J56)</f>
        <v>0</v>
      </c>
      <c r="J17" s="36">
        <f>_xlfn.IFS($J$2='Right W'!$D$1,'Right W'!D52,$J$2='Right W'!$E$1,'Right W'!E52,$J$2='Right W'!$F$1,'Right W'!F52,$J$2='Right W'!$G$1,'Right W'!G52,$J$2='Right W'!$H$1,'Right W'!H52)</f>
        <v>0</v>
      </c>
      <c r="K17" s="36">
        <f>_xlfn.IFS($K$2='Left W'!$D$1,'Left W'!D54,$K$2='Left W'!$E$1,'Left W'!E54,$K$2='Left W'!$F$1,'Left W'!F52,$K$2='Left W'!$G$1,'Left W'!G52,$K$2='Left W'!$H$1,'Left W'!H52)</f>
        <v>0</v>
      </c>
      <c r="L17" s="36">
        <f>_xlfn.IFS($L$2=F!$D$1,F!D54,$L$2=F!$E$1,F!E54,$L$2=F!$F$1,F!F54,$L$2=F!$G$1,F!G54)</f>
        <v>0</v>
      </c>
      <c r="N17" s="36">
        <f>AVERAGE(C17:L17)</f>
        <v>0</v>
      </c>
      <c r="P17" s="104" t="s">
        <v>39</v>
      </c>
      <c r="Q17" s="107">
        <f>AVERAGE(C24:D24)</f>
        <v>0</v>
      </c>
    </row>
    <row r="18" spans="1:21" x14ac:dyDescent="0.2">
      <c r="A18" s="52" t="s">
        <v>2</v>
      </c>
      <c r="B18" s="37">
        <f>_xlfn.IFS($B$2=Goalkeepers!$D$1,Goalkeepers!D40,$B$2=Goalkeepers!$E$1,Goalkeepers!E40,$B$2=Goalkeepers!$F$1,Goalkeepers!F40)</f>
        <v>0</v>
      </c>
      <c r="C18" s="37">
        <f>_xlfn.IFS($C$2='Right WB'!$D$1,'Right WB'!D53,$C$2='Right WB'!$E$1,'Right WB'!E53,$C$2='Right WB'!$F$1,'Right WB'!F53)</f>
        <v>0</v>
      </c>
      <c r="D18" s="37">
        <f>_xlfn.IFS($D$2='Left WB'!$D$1,'Left WB'!D58,$D$2='Left WB'!$E$1,'Left WB'!E58,$D$2='Left WB'!$F$1,'Left WB'!F53)</f>
        <v>0</v>
      </c>
      <c r="E18" s="37">
        <f>_xlfn.IFS($E$2=CD!$D$1,CD!D52,$E$2=CD!$E$1,CD!E52,$E$2=CD!$F$1,CD!F52,$E$2=CD!$G$1,CD!G52)</f>
        <v>0</v>
      </c>
      <c r="F18" s="37">
        <f>_xlfn.IFS($F$2=CD!$D$1,CD!D52,$F$2=CD!$E$1,CD!E52,$F$2=CD!$F$1,CD!F52,$F$2=CD!$G$1,CD!G52)</f>
        <v>0</v>
      </c>
      <c r="G18" s="37">
        <f>_xlfn.IFS($G$2=DM!$D$1,DM!D55,$G$2=DM!$E$1,DM!E55)</f>
        <v>0</v>
      </c>
      <c r="H18" s="37">
        <f>_xlfn.IFS($H$2=CM!$D$1,CM!D57,$H$2=CM!$E$1,CM!E57,$H$2=CM!$F$1,CM!F57,$H$2=CM!$G$1,CM!G57,$H$2=CM!$I$1,CM!I57,$H$2=CM!$J$1,CM!J57)</f>
        <v>0</v>
      </c>
      <c r="I18" s="37">
        <f>_xlfn.IFS($I$2=CM!$D$1,CM!D57,$I$2=CM!$E$1,CM!E57,$I$2=CM!$F$1,CM!F57,$I$2=CM!$G$1,CM!G57,$I$2=CM!$H$1,CM!H57,$I$2=CM!$I$1,CM!I57,$I$2=CM!$J$1,CM!J57)</f>
        <v>0</v>
      </c>
      <c r="J18" s="37">
        <f>_xlfn.IFS($J$2='Right W'!$D$1,'Right W'!D53,$J$2='Right W'!$E$1,'Right W'!E53,$J$2='Right W'!$F$1,'Right W'!F53,$J$2='Right W'!$G$1,'Right W'!G53,$J$2='Right W'!$H$1,'Right W'!H53)</f>
        <v>0</v>
      </c>
      <c r="K18" s="37">
        <f>_xlfn.IFS($K$2='Left W'!$D$1,'Left W'!D55,$K$2='Left W'!$E$1,'Left W'!E55,$K$2='Left W'!$F$1,'Left W'!F53,$K$2='Left W'!$G$1,'Left W'!G53,$K$2='Left W'!$H$1,'Left W'!H53)</f>
        <v>0</v>
      </c>
      <c r="L18" s="37">
        <f>_xlfn.IFS($L$2=F!$D$1,F!D55,$L$2=F!$E$1,F!E55,$L$2=F!$F$1,F!F55,$L$2=F!$G$1,F!G55)</f>
        <v>0</v>
      </c>
      <c r="N18" s="37">
        <f t="shared" si="0"/>
        <v>0</v>
      </c>
      <c r="P18" s="104" t="s">
        <v>58</v>
      </c>
      <c r="Q18" s="107">
        <f>AVERAGE(C50:D50)</f>
        <v>0</v>
      </c>
      <c r="S18" s="178" t="s">
        <v>63</v>
      </c>
      <c r="T18" s="179"/>
      <c r="U18" s="179"/>
    </row>
    <row r="19" spans="1:21" x14ac:dyDescent="0.2">
      <c r="A19" s="52" t="s">
        <v>35</v>
      </c>
      <c r="B19" s="37">
        <f>_xlfn.IFS($B$2=Goalkeepers!$D$1,Goalkeepers!D41,$B$2=Goalkeepers!$E$1,Goalkeepers!E41,$B$2=Goalkeepers!$F$1,Goalkeepers!F41)</f>
        <v>0</v>
      </c>
      <c r="C19" s="37">
        <f>_xlfn.IFS($C$2='Right WB'!$D$1,'Right WB'!D54,$C$2='Right WB'!$E$1,'Right WB'!E54,$C$2='Right WB'!$F$1,'Right WB'!F54)</f>
        <v>0</v>
      </c>
      <c r="D19" s="37">
        <f>_xlfn.IFS($D$2='Left WB'!$D$1,'Left WB'!D59,$D$2='Left WB'!$E$1,'Left WB'!E59,$D$2='Left WB'!$F$1,'Left WB'!F54)</f>
        <v>0</v>
      </c>
      <c r="E19" s="37">
        <f>_xlfn.IFS($E$2=CD!$D$1,CD!D53,$E$2=CD!$E$1,CD!E53,$E$2=CD!$F$1,CD!F53,$E$2=CD!$G$1,CD!G53)</f>
        <v>0</v>
      </c>
      <c r="F19" s="37">
        <f>_xlfn.IFS($F$2=CD!$D$1,CD!D53,$F$2=CD!$E$1,CD!E53,$F$2=CD!$F$1,CD!F53,$F$2=CD!$G$1,CD!G53)</f>
        <v>0</v>
      </c>
      <c r="G19" s="37">
        <f>_xlfn.IFS($G$2=DM!$D$1,DM!D56,$G$2=DM!$E$1,DM!E56)</f>
        <v>0</v>
      </c>
      <c r="H19" s="37">
        <f>_xlfn.IFS($H$2=CM!$D$1,CM!D58,$H$2=CM!$E$1,CM!E58,$H$2=CM!$F$1,CM!F58,$H$2=CM!$G$1,CM!G58,$H$2=CM!$I$1,CM!I58,$H$2=CM!$J$1,CM!J58)</f>
        <v>0</v>
      </c>
      <c r="I19" s="37">
        <f>_xlfn.IFS($I$2=CM!$D$1,CM!D58,$I$2=CM!$E$1,CM!E58,$I$2=CM!$F$1,CM!F58,$I$2=CM!$G$1,CM!G58,$I$2=CM!$H$1,CM!H58,$I$2=CM!$I$1,CM!I58,$I$2=CM!$J$1,CM!J58)</f>
        <v>0</v>
      </c>
      <c r="J19" s="37">
        <f>_xlfn.IFS($J$2='Right W'!$D$1,'Right W'!D54,$J$2='Right W'!$E$1,'Right W'!E54,$J$2='Right W'!$F$1,'Right W'!F54,$J$2='Right W'!$G$1,'Right W'!G54,$J$2='Right W'!$H$1,'Right W'!H54)</f>
        <v>0</v>
      </c>
      <c r="K19" s="37">
        <f>_xlfn.IFS($K$2='Left W'!$D$1,'Left W'!D56,$K$2='Left W'!$E$1,'Left W'!E56,$K$2='Left W'!$F$1,'Left W'!F54,$K$2='Left W'!$G$1,'Left W'!G54,$K$2='Left W'!$H$1,'Left W'!H54)</f>
        <v>0</v>
      </c>
      <c r="L19" s="37">
        <f>_xlfn.IFS($L$2=F!$D$1,F!D56,$L$2=F!$E$1,F!E56,$L$2=F!$F$1,F!F56,$L$2=F!$G$1,F!G56)</f>
        <v>0</v>
      </c>
      <c r="N19" s="37">
        <f t="shared" si="0"/>
        <v>0</v>
      </c>
      <c r="P19" s="104" t="s">
        <v>30</v>
      </c>
      <c r="Q19" s="107">
        <f>AVERAGE(C50:D50)</f>
        <v>0</v>
      </c>
      <c r="S19" s="128" t="s">
        <v>19</v>
      </c>
      <c r="T19" s="172" t="s">
        <v>197</v>
      </c>
      <c r="U19" s="173"/>
    </row>
    <row r="20" spans="1:21" x14ac:dyDescent="0.2">
      <c r="A20" s="52" t="s">
        <v>36</v>
      </c>
      <c r="B20" s="37">
        <f>_xlfn.IFS($B$2=Goalkeepers!$D$1,Goalkeepers!D42,$B$2=Goalkeepers!$E$1,Goalkeepers!E42,$B$2=Goalkeepers!$F$1,Goalkeepers!F42)</f>
        <v>0</v>
      </c>
      <c r="C20" s="37">
        <f>_xlfn.IFS($C$2='Right WB'!$D$1,'Right WB'!D55,$C$2='Right WB'!$E$1,'Right WB'!E55,$C$2='Right WB'!$F$1,'Right WB'!F55)</f>
        <v>0</v>
      </c>
      <c r="D20" s="37">
        <f>_xlfn.IFS($D$2='Left WB'!$D$1,'Left WB'!D60,$D$2='Left WB'!$E$1,'Left WB'!E60,$D$2='Left WB'!$F$1,'Left WB'!F55)</f>
        <v>0</v>
      </c>
      <c r="E20" s="37">
        <f>_xlfn.IFS($E$2=CD!$D$1,CD!D54,$E$2=CD!$E$1,CD!E54,$E$2=CD!$F$1,CD!F54,$E$2=CD!$G$1,CD!G54)</f>
        <v>0</v>
      </c>
      <c r="F20" s="37">
        <f>_xlfn.IFS($F$2=CD!$D$1,CD!D54,$F$2=CD!$E$1,CD!E54,$F$2=CD!$F$1,CD!F54,$F$2=CD!$G$1,CD!G54)</f>
        <v>0</v>
      </c>
      <c r="G20" s="37">
        <f>_xlfn.IFS($G$2=DM!$D$1,DM!D57,$G$2=DM!$E$1,DM!E57)</f>
        <v>0</v>
      </c>
      <c r="H20" s="37">
        <f>_xlfn.IFS($H$2=CM!$D$1,CM!D59,$H$2=CM!$E$1,CM!E59,$H$2=CM!$F$1,CM!F59,$H$2=CM!$G$1,CM!G59,$H$2=CM!$I$1,CM!I59,$H$2=CM!$J$1,CM!J59)</f>
        <v>0</v>
      </c>
      <c r="I20" s="37">
        <f>_xlfn.IFS($I$2=CM!$D$1,CM!D59,$I$2=CM!$E$1,CM!E59,$I$2=CM!$F$1,CM!F59,$I$2=CM!$G$1,CM!G59,$I$2=CM!$H$1,CM!H59,$I$2=CM!$I$1,CM!I59,$I$2=CM!$J$1,CM!J59)</f>
        <v>0</v>
      </c>
      <c r="J20" s="37">
        <f>_xlfn.IFS($J$2='Right W'!$D$1,'Right W'!D55,$J$2='Right W'!$E$1,'Right W'!E55,$J$2='Right W'!$F$1,'Right W'!F55,$J$2='Right W'!$G$1,'Right W'!G55,$J$2='Right W'!$H$1,'Right W'!H55)</f>
        <v>0</v>
      </c>
      <c r="K20" s="37">
        <f>_xlfn.IFS($K$2='Left W'!$D$1,'Left W'!D57,$K$2='Left W'!$E$1,'Left W'!E57,$K$2='Left W'!$F$1,'Left W'!F55,$K$2='Left W'!$G$1,'Left W'!G55,$K$2='Left W'!$H$1,'Left W'!H55)</f>
        <v>0</v>
      </c>
      <c r="L20" s="37">
        <f>_xlfn.IFS($L$2=F!$D$1,F!D57,$L$2=F!$E$1,F!E57,$L$2=F!$F$1,F!F57,$L$2=F!$G$1,F!G57)</f>
        <v>0</v>
      </c>
      <c r="N20" s="37">
        <f t="shared" si="0"/>
        <v>0</v>
      </c>
      <c r="P20" s="104" t="s">
        <v>182</v>
      </c>
      <c r="Q20" s="108" t="e">
        <f>AVERAGE(C40:D40)</f>
        <v>#DIV/0!</v>
      </c>
      <c r="S20" s="128" t="s">
        <v>20</v>
      </c>
      <c r="T20" s="176" t="s">
        <v>198</v>
      </c>
      <c r="U20" s="177"/>
    </row>
    <row r="21" spans="1:21" x14ac:dyDescent="0.2">
      <c r="A21" s="52" t="s">
        <v>3</v>
      </c>
      <c r="B21" s="37">
        <f>_xlfn.IFS($B$2=Goalkeepers!$D$1,Goalkeepers!D43,$B$2=Goalkeepers!$E$1,Goalkeepers!E43,$B$2=Goalkeepers!$F$1,Goalkeepers!F43)</f>
        <v>0</v>
      </c>
      <c r="C21" s="37">
        <f>_xlfn.IFS($C$2='Right WB'!$D$1,'Right WB'!D56,$C$2='Right WB'!$E$1,'Right WB'!E56,$C$2='Right WB'!$F$1,'Right WB'!F56)</f>
        <v>0</v>
      </c>
      <c r="D21" s="37">
        <f>_xlfn.IFS($D$2='Left WB'!$D$1,'Left WB'!D61,$D$2='Left WB'!$E$1,'Left WB'!E61,$D$2='Left WB'!$F$1,'Left WB'!F56)</f>
        <v>0</v>
      </c>
      <c r="E21" s="37">
        <f>_xlfn.IFS($E$2=CD!$D$1,CD!D55,$E$2=CD!$E$1,CD!E55,$E$2=CD!$F$1,CD!F55,$E$2=CD!$G$1,CD!G55)</f>
        <v>0</v>
      </c>
      <c r="F21" s="37">
        <f>_xlfn.IFS($F$2=CD!$D$1,CD!D55,$F$2=CD!$E$1,CD!E55,$F$2=CD!$F$1,CD!F55,$F$2=CD!$G$1,CD!G55)</f>
        <v>0</v>
      </c>
      <c r="G21" s="37">
        <f>_xlfn.IFS($G$2=DM!$D$1,DM!D58,$G$2=DM!$E$1,DM!E58)</f>
        <v>0</v>
      </c>
      <c r="H21" s="37">
        <f>_xlfn.IFS($H$2=CM!$D$1,CM!D60,$H$2=CM!$E$1,CM!E60,$H$2=CM!$F$1,CM!F60,$H$2=CM!$G$1,CM!G60,$H$2=CM!$I$1,CM!I60,$H$2=CM!$J$1,CM!J60)</f>
        <v>0</v>
      </c>
      <c r="I21" s="37">
        <f>_xlfn.IFS($I$2=CM!$D$1,CM!D60,$I$2=CM!$E$1,CM!E60,$I$2=CM!$F$1,CM!F60,$I$2=CM!$G$1,CM!G60,$I$2=CM!$H$1,CM!H60,$I$2=CM!$I$1,CM!I60,$I$2=CM!$J$1,CM!J60)</f>
        <v>0</v>
      </c>
      <c r="J21" s="37">
        <f>_xlfn.IFS($J$2='Right W'!$D$1,'Right W'!D56,$J$2='Right W'!$E$1,'Right W'!E56,$J$2='Right W'!$F$1,'Right W'!F56,$J$2='Right W'!$G$1,'Right W'!G56,$J$2='Right W'!$H$1,'Right W'!H56)</f>
        <v>0</v>
      </c>
      <c r="K21" s="37">
        <f>_xlfn.IFS($K$2='Left W'!$D$1,'Left W'!D58,$K$2='Left W'!$E$1,'Left W'!E58,$K$2='Left W'!$F$1,'Left W'!F56,$K$2='Left W'!$G$1,'Left W'!G56,$K$2='Left W'!$H$1,'Left W'!H56)</f>
        <v>0</v>
      </c>
      <c r="L21" s="37">
        <f>_xlfn.IFS($L$2=F!$D$1,F!D58,$L$2=F!$E$1,F!E58,$L$2=F!$F$1,F!F58,$L$2=F!$G$1,F!G58)</f>
        <v>0</v>
      </c>
      <c r="N21" s="37">
        <f t="shared" si="0"/>
        <v>0</v>
      </c>
      <c r="P21" s="103" t="s">
        <v>183</v>
      </c>
      <c r="Q21" s="109" t="e">
        <f>AVERAGE(Q14:Q20)</f>
        <v>#DIV/0!</v>
      </c>
      <c r="S21" s="136" t="s">
        <v>18</v>
      </c>
      <c r="T21" s="170" t="e">
        <f>IF(N41&gt;13,"Dribble More",IF(AND(N41&gt;=0,N41&lt;13)=TRUE,"Dribble Less"))</f>
        <v>#DIV/0!</v>
      </c>
      <c r="U21" s="171"/>
    </row>
    <row r="22" spans="1:21" x14ac:dyDescent="0.2">
      <c r="A22" s="52" t="s">
        <v>37</v>
      </c>
      <c r="B22" s="37">
        <f>_xlfn.IFS($B$2=Goalkeepers!$D$1,Goalkeepers!D44,$B$2=Goalkeepers!$E$1,Goalkeepers!E44,$B$2=Goalkeepers!$F$1,Goalkeepers!F44)</f>
        <v>0</v>
      </c>
      <c r="C22" s="37">
        <f>_xlfn.IFS($C$2='Right WB'!$D$1,'Right WB'!D57,$C$2='Right WB'!$E$1,'Right WB'!E57,$C$2='Right WB'!$F$1,'Right WB'!F57)</f>
        <v>0</v>
      </c>
      <c r="D22" s="37">
        <f>_xlfn.IFS($D$2='Left WB'!$D$1,'Left WB'!D62,$D$2='Left WB'!$E$1,'Left WB'!E62,$D$2='Left WB'!$F$1,'Left WB'!F57)</f>
        <v>0</v>
      </c>
      <c r="E22" s="37">
        <f>_xlfn.IFS($E$2=CD!$D$1,CD!D56,$E$2=CD!$E$1,CD!E56,$E$2=CD!$F$1,CD!F56,$E$2=CD!$G$1,CD!G56)</f>
        <v>0</v>
      </c>
      <c r="F22" s="37">
        <f>_xlfn.IFS($F$2=CD!$D$1,CD!D56,$F$2=CD!$E$1,CD!E56,$F$2=CD!$F$1,CD!F56,$F$2=CD!$G$1,CD!G56)</f>
        <v>0</v>
      </c>
      <c r="G22" s="37">
        <f>_xlfn.IFS($G$2=DM!$D$1,DM!D59,$G$2=DM!$E$1,DM!E59)</f>
        <v>0</v>
      </c>
      <c r="H22" s="37">
        <f>_xlfn.IFS($H$2=CM!$D$1,CM!D61,$H$2=CM!$E$1,CM!E61,$H$2=CM!$F$1,CM!F61,$H$2=CM!$G$1,CM!G61,$H$2=CM!$I$1,CM!I61,$H$2=CM!$J$1,CM!J61)</f>
        <v>0</v>
      </c>
      <c r="I22" s="37">
        <f>_xlfn.IFS($I$2=CM!$D$1,CM!D61,$I$2=CM!$E$1,CM!E61,$I$2=CM!$F$1,CM!F61,$I$2=CM!$G$1,CM!G61,$I$2=CM!$H$1,CM!H61,$I$2=CM!$I$1,CM!I61,$I$2=CM!$J$1,CM!J61)</f>
        <v>0</v>
      </c>
      <c r="J22" s="37">
        <f>_xlfn.IFS($J$2='Right W'!$D$1,'Right W'!D57,$J$2='Right W'!$E$1,'Right W'!E57,$J$2='Right W'!$F$1,'Right W'!F57,$J$2='Right W'!$G$1,'Right W'!G57,$J$2='Right W'!$H$1,'Right W'!H57)</f>
        <v>0</v>
      </c>
      <c r="K22" s="37">
        <f>_xlfn.IFS($K$2='Left W'!$D$1,'Left W'!D59,$K$2='Left W'!$E$1,'Left W'!E59,$K$2='Left W'!$F$1,'Left W'!F57,$K$2='Left W'!$G$1,'Left W'!G57,$K$2='Left W'!$H$1,'Left W'!H57)</f>
        <v>0</v>
      </c>
      <c r="L22" s="37">
        <f>_xlfn.IFS($L$2=F!$D$1,F!D59,$L$2=F!$E$1,F!E59,$L$2=F!$F$1,F!F59,$L$2=F!$G$1,F!G59)</f>
        <v>0</v>
      </c>
      <c r="N22" s="37">
        <f t="shared" si="0"/>
        <v>0</v>
      </c>
      <c r="P22" s="104" t="s">
        <v>32</v>
      </c>
      <c r="Q22" s="105">
        <f>AVERAGE(C45:D45)</f>
        <v>0</v>
      </c>
    </row>
    <row r="23" spans="1:21" x14ac:dyDescent="0.2">
      <c r="A23" s="52" t="s">
        <v>38</v>
      </c>
      <c r="B23" s="37">
        <f>_xlfn.IFS($B$2=Goalkeepers!$D$1,Goalkeepers!D45,$B$2=Goalkeepers!$E$1,Goalkeepers!E45,$B$2=Goalkeepers!$F$1,Goalkeepers!F45)</f>
        <v>0</v>
      </c>
      <c r="C23" s="37">
        <f>_xlfn.IFS($C$2='Right WB'!$D$1,'Right WB'!D58,$C$2='Right WB'!$E$1,'Right WB'!E58,$C$2='Right WB'!$F$1,'Right WB'!F58)</f>
        <v>0</v>
      </c>
      <c r="D23" s="37">
        <f>_xlfn.IFS($D$2='Left WB'!$D$1,'Left WB'!D63,$D$2='Left WB'!$E$1,'Left WB'!E63,$D$2='Left WB'!$F$1,'Left WB'!F58)</f>
        <v>0</v>
      </c>
      <c r="E23" s="37">
        <f>_xlfn.IFS($E$2=CD!$D$1,CD!D57,$E$2=CD!$E$1,CD!E57,$E$2=CD!$F$1,CD!F57,$E$2=CD!$G$1,CD!G57)</f>
        <v>0</v>
      </c>
      <c r="F23" s="37">
        <f>_xlfn.IFS($F$2=CD!$D$1,CD!D57,$F$2=CD!$E$1,CD!E57,$F$2=CD!$F$1,CD!F57,$F$2=CD!$G$1,CD!G57)</f>
        <v>0</v>
      </c>
      <c r="G23" s="37">
        <f>_xlfn.IFS($G$2=DM!$D$1,DM!D60,$G$2=DM!$E$1,DM!E60)</f>
        <v>0</v>
      </c>
      <c r="H23" s="37">
        <f>_xlfn.IFS($H$2=CM!$D$1,CM!D62,$H$2=CM!$E$1,CM!E62,$H$2=CM!$F$1,CM!F62,$H$2=CM!$G$1,CM!G62,$H$2=CM!$I$1,CM!I62,$H$2=CM!$J$1,CM!J62)</f>
        <v>0</v>
      </c>
      <c r="I23" s="37">
        <f>_xlfn.IFS($I$2=CM!$D$1,CM!D62,$I$2=CM!$E$1,CM!E62,$I$2=CM!$F$1,CM!F62,$I$2=CM!$G$1,CM!G62,$I$2=CM!$H$1,CM!H62,$I$2=CM!$I$1,CM!I62,$I$2=CM!$J$1,CM!J62)</f>
        <v>0</v>
      </c>
      <c r="J23" s="37">
        <f>_xlfn.IFS($J$2='Right W'!$D$1,'Right W'!D58,$J$2='Right W'!$E$1,'Right W'!E58,$J$2='Right W'!$F$1,'Right W'!F58,$J$2='Right W'!$G$1,'Right W'!G58,$J$2='Right W'!$H$1,'Right W'!H58)</f>
        <v>0</v>
      </c>
      <c r="K23" s="37">
        <f>_xlfn.IFS($K$2='Left W'!$D$1,'Left W'!D60,$K$2='Left W'!$E$1,'Left W'!E60,$K$2='Left W'!$F$1,'Left W'!F58,$K$2='Left W'!$G$1,'Left W'!G58,$K$2='Left W'!$H$1,'Left W'!H58)</f>
        <v>0</v>
      </c>
      <c r="L23" s="37">
        <f>_xlfn.IFS($L$2=F!$D$1,F!D60,$L$2=F!$E$1,F!E60,$L$2=F!$F$1,F!F60,$L$2=F!$G$1,F!G60)</f>
        <v>0</v>
      </c>
      <c r="N23" s="37">
        <f t="shared" si="0"/>
        <v>0</v>
      </c>
      <c r="P23" s="104" t="s">
        <v>54</v>
      </c>
      <c r="Q23" s="107">
        <f>AVERAGE(C43:D43)</f>
        <v>0</v>
      </c>
    </row>
    <row r="24" spans="1:21" x14ac:dyDescent="0.2">
      <c r="A24" s="52" t="s">
        <v>39</v>
      </c>
      <c r="B24" s="37">
        <f>_xlfn.IFS($B$2=Goalkeepers!$D$1,Goalkeepers!D46,$B$2=Goalkeepers!$E$1,Goalkeepers!E46,$B$2=Goalkeepers!$F$1,Goalkeepers!F46)</f>
        <v>0</v>
      </c>
      <c r="C24" s="37">
        <f>_xlfn.IFS($C$2='Right WB'!$D$1,'Right WB'!D59,$C$2='Right WB'!$E$1,'Right WB'!E59,$C$2='Right WB'!$F$1,'Right WB'!F59)</f>
        <v>0</v>
      </c>
      <c r="D24" s="37">
        <f>_xlfn.IFS($D$2='Left WB'!$D$1,'Left WB'!D64,$D$2='Left WB'!$E$1,'Left WB'!E64,$D$2='Left WB'!$F$1,'Left WB'!F59)</f>
        <v>0</v>
      </c>
      <c r="E24" s="37">
        <f>_xlfn.IFS($E$2=CD!$D$1,CD!D58,$E$2=CD!$E$1,CD!E58,$E$2=CD!$F$1,CD!F58,$E$2=CD!$G$1,CD!G58)</f>
        <v>0</v>
      </c>
      <c r="F24" s="37">
        <f>_xlfn.IFS($F$2=CD!$D$1,CD!D58,$F$2=CD!$E$1,CD!E58,$F$2=CD!$F$1,CD!F58,$F$2=CD!$G$1,CD!G58)</f>
        <v>0</v>
      </c>
      <c r="G24" s="37">
        <f>_xlfn.IFS($G$2=DM!$D$1,DM!D61,$G$2=DM!$E$1,DM!E61)</f>
        <v>0</v>
      </c>
      <c r="H24" s="37">
        <f>_xlfn.IFS($H$2=CM!$D$1,CM!D63,$H$2=CM!$E$1,CM!E63,$H$2=CM!$F$1,CM!F63,$H$2=CM!$G$1,CM!G63,$H$2=CM!$I$1,CM!I63,$H$2=CM!$J$1,CM!J63)</f>
        <v>0</v>
      </c>
      <c r="I24" s="37">
        <f>_xlfn.IFS($I$2=CM!$D$1,CM!D63,$I$2=CM!$E$1,CM!E63,$I$2=CM!$F$1,CM!F63,$I$2=CM!$G$1,CM!G63,$I$2=CM!$H$1,CM!H63,$I$2=CM!$I$1,CM!I63,$I$2=CM!$J$1,CM!J63)</f>
        <v>0</v>
      </c>
      <c r="J24" s="37">
        <f>_xlfn.IFS($J$2='Right W'!$D$1,'Right W'!D59,$J$2='Right W'!$E$1,'Right W'!E59,$J$2='Right W'!$F$1,'Right W'!F59,$J$2='Right W'!$G$1,'Right W'!G59,$J$2='Right W'!$H$1,'Right W'!H59)</f>
        <v>0</v>
      </c>
      <c r="K24" s="37">
        <f>_xlfn.IFS($K$2='Left W'!$D$1,'Left W'!D61,$K$2='Left W'!$E$1,'Left W'!E61,$K$2='Left W'!$F$1,'Left W'!F59,$K$2='Left W'!$G$1,'Left W'!G59,$K$2='Left W'!$H$1,'Left W'!H59)</f>
        <v>0</v>
      </c>
      <c r="L24" s="37">
        <f>_xlfn.IFS($L$2=F!$D$1,F!D61,$L$2=F!$E$1,F!E61,$L$2=F!$F$1,F!F61,$L$2=F!$G$1,F!G61)</f>
        <v>0</v>
      </c>
      <c r="N24" s="37">
        <f t="shared" si="0"/>
        <v>0</v>
      </c>
      <c r="P24" s="104" t="s">
        <v>59</v>
      </c>
      <c r="Q24" s="108">
        <f>AVERAGE(C52:D52)</f>
        <v>0</v>
      </c>
    </row>
    <row r="25" spans="1:21" x14ac:dyDescent="0.2">
      <c r="A25" s="52" t="s">
        <v>4</v>
      </c>
      <c r="B25" s="37">
        <f>_xlfn.IFS($B$2=Goalkeepers!$D$1,Goalkeepers!D47,$B$2=Goalkeepers!$E$1,Goalkeepers!E47,$B$2=Goalkeepers!$F$1,Goalkeepers!F47)</f>
        <v>0</v>
      </c>
      <c r="C25" s="37">
        <f>_xlfn.IFS($C$2='Right WB'!$D$1,'Right WB'!D60,$C$2='Right WB'!$E$1,'Right WB'!E60,$C$2='Right WB'!$F$1,'Right WB'!F60)</f>
        <v>0</v>
      </c>
      <c r="D25" s="37">
        <f>_xlfn.IFS($D$2='Left WB'!$D$1,'Left WB'!D65,$D$2='Left WB'!$E$1,'Left WB'!E65,$D$2='Left WB'!$F$1,'Left WB'!F60)</f>
        <v>0</v>
      </c>
      <c r="E25" s="37">
        <f>_xlfn.IFS($E$2=CD!$D$1,CD!D59,$E$2=CD!$E$1,CD!E59,$E$2=CD!$F$1,CD!F59,$E$2=CD!$G$1,CD!G59)</f>
        <v>0</v>
      </c>
      <c r="F25" s="37">
        <f>_xlfn.IFS($F$2=CD!$D$1,CD!D59,$F$2=CD!$E$1,CD!E59,$F$2=CD!$F$1,CD!F59,$F$2=CD!$G$1,CD!G59)</f>
        <v>0</v>
      </c>
      <c r="G25" s="37">
        <f>_xlfn.IFS($G$2=DM!$D$1,DM!D62,$G$2=DM!$E$1,DM!E62)</f>
        <v>0</v>
      </c>
      <c r="H25" s="37">
        <f>_xlfn.IFS($H$2=CM!$D$1,CM!D64,$H$2=CM!$E$1,CM!E64,$H$2=CM!$F$1,CM!F64,$H$2=CM!$G$1,CM!G64,$H$2=CM!$I$1,CM!I64,$H$2=CM!$J$1,CM!J64)</f>
        <v>0</v>
      </c>
      <c r="I25" s="37">
        <f>_xlfn.IFS($I$2=CM!$D$1,CM!D64,$I$2=CM!$E$1,CM!E64,$I$2=CM!$F$1,CM!F64,$I$2=CM!$G$1,CM!G64,$I$2=CM!$H$1,CM!H64,$I$2=CM!$I$1,CM!I64,$I$2=CM!$J$1,CM!J64)</f>
        <v>0</v>
      </c>
      <c r="J25" s="37">
        <f>_xlfn.IFS($J$2='Right W'!$D$1,'Right W'!D60,$J$2='Right W'!$E$1,'Right W'!E60,$J$2='Right W'!$F$1,'Right W'!F60,$J$2='Right W'!$G$1,'Right W'!G60,$J$2='Right W'!$H$1,'Right W'!H60)</f>
        <v>0</v>
      </c>
      <c r="K25" s="37">
        <f>_xlfn.IFS($K$2='Left W'!$D$1,'Left W'!D62,$K$2='Left W'!$E$1,'Left W'!E62,$K$2='Left W'!$F$1,'Left W'!F60,$K$2='Left W'!$G$1,'Left W'!G60,$K$2='Left W'!$H$1,'Left W'!H60)</f>
        <v>0</v>
      </c>
      <c r="L25" s="37">
        <f>_xlfn.IFS($L$2=F!$D$1,F!D62,$L$2=F!$E$1,F!E62,$L$2=F!$F$1,F!F62,$L$2=F!$G$1,F!G62)</f>
        <v>0</v>
      </c>
      <c r="N25" s="37">
        <f t="shared" si="0"/>
        <v>0</v>
      </c>
      <c r="P25" s="103" t="s">
        <v>184</v>
      </c>
      <c r="Q25" s="109">
        <f>AVERAGE(Q22:Q24)</f>
        <v>0</v>
      </c>
    </row>
    <row r="26" spans="1:21" x14ac:dyDescent="0.2">
      <c r="A26" s="52" t="s">
        <v>40</v>
      </c>
      <c r="B26" s="37">
        <f>_xlfn.IFS($B$2=Goalkeepers!$D$1,Goalkeepers!D48,$B$2=Goalkeepers!$E$1,Goalkeepers!E48,$B$2=Goalkeepers!$F$1,Goalkeepers!F48)</f>
        <v>0</v>
      </c>
      <c r="C26" s="37">
        <f>_xlfn.IFS($C$2='Right WB'!$D$1,'Right WB'!D61,$C$2='Right WB'!$E$1,'Right WB'!E61,$C$2='Right WB'!$F$1,'Right WB'!F61)</f>
        <v>0</v>
      </c>
      <c r="D26" s="37">
        <f>_xlfn.IFS($D$2='Left WB'!$D$1,'Left WB'!D66,$D$2='Left WB'!$E$1,'Left WB'!E66,$D$2='Left WB'!$F$1,'Left WB'!F61)</f>
        <v>0</v>
      </c>
      <c r="E26" s="37">
        <f>_xlfn.IFS($E$2=CD!$D$1,CD!D60,$E$2=CD!$E$1,CD!E60,$E$2=CD!$F$1,CD!F60,$E$2=CD!$G$1,CD!G60)</f>
        <v>0</v>
      </c>
      <c r="F26" s="37">
        <f>_xlfn.IFS($F$2=CD!$D$1,CD!D60,$F$2=CD!$E$1,CD!E60,$F$2=CD!$F$1,CD!F60,$F$2=CD!$G$1,CD!G60)</f>
        <v>0</v>
      </c>
      <c r="G26" s="37">
        <f>_xlfn.IFS($G$2=DM!$D$1,DM!D63,$G$2=DM!$E$1,DM!E63)</f>
        <v>0</v>
      </c>
      <c r="H26" s="37">
        <f>_xlfn.IFS($H$2=CM!$D$1,CM!D65,$H$2=CM!$E$1,CM!E65,$H$2=CM!$F$1,CM!F65,$H$2=CM!$G$1,CM!G65,$H$2=CM!$I$1,CM!I65,$H$2=CM!$J$1,CM!J65)</f>
        <v>0</v>
      </c>
      <c r="I26" s="37">
        <f>_xlfn.IFS($I$2=CM!$D$1,CM!D65,$I$2=CM!$E$1,CM!E65,$I$2=CM!$F$1,CM!F65,$I$2=CM!$G$1,CM!G65,$I$2=CM!$H$1,CM!H65,$I$2=CM!$I$1,CM!I65,$I$2=CM!$J$1,CM!J65)</f>
        <v>0</v>
      </c>
      <c r="J26" s="37">
        <f>_xlfn.IFS($J$2='Right W'!$D$1,'Right W'!D61,$J$2='Right W'!$E$1,'Right W'!E61,$J$2='Right W'!$F$1,'Right W'!F61,$J$2='Right W'!$G$1,'Right W'!G61,$J$2='Right W'!$H$1,'Right W'!H61)</f>
        <v>0</v>
      </c>
      <c r="K26" s="37">
        <f>_xlfn.IFS($K$2='Left W'!$D$1,'Left W'!D63,$K$2='Left W'!$E$1,'Left W'!E63,$K$2='Left W'!$F$1,'Left W'!F61,$K$2='Left W'!$G$1,'Left W'!G61,$K$2='Left W'!$H$1,'Left W'!H61)</f>
        <v>0</v>
      </c>
      <c r="L26" s="37">
        <f>_xlfn.IFS($L$2=F!$D$1,F!D63,$L$2=F!$E$1,F!E63,$L$2=F!$F$1,F!F63,$L$2=F!$G$1,F!G63)</f>
        <v>0</v>
      </c>
      <c r="N26" s="37">
        <f t="shared" si="0"/>
        <v>0</v>
      </c>
      <c r="P26" s="103" t="s">
        <v>8</v>
      </c>
      <c r="Q26" s="109" t="e">
        <f>AVERAGE(Q21,Q25)</f>
        <v>#DIV/0!</v>
      </c>
    </row>
    <row r="27" spans="1:21" x14ac:dyDescent="0.2">
      <c r="A27" s="52" t="s">
        <v>41</v>
      </c>
      <c r="B27" s="37">
        <f>_xlfn.IFS($B$2=Goalkeepers!$D$1,Goalkeepers!D49,$B$2=Goalkeepers!$E$1,Goalkeepers!E49,$B$2=Goalkeepers!$F$1,Goalkeepers!F49)</f>
        <v>0</v>
      </c>
      <c r="C27" s="37">
        <f>_xlfn.IFS($C$2='Right WB'!$D$1,'Right WB'!D62,$C$2='Right WB'!$E$1,'Right WB'!E62,$C$2='Right WB'!$F$1,'Right WB'!F62)</f>
        <v>0</v>
      </c>
      <c r="D27" s="37">
        <f>_xlfn.IFS($D$2='Left WB'!$D$1,'Left WB'!D67,$D$2='Left WB'!$E$1,'Left WB'!E67,$D$2='Left WB'!$F$1,'Left WB'!F62)</f>
        <v>0</v>
      </c>
      <c r="E27" s="37">
        <f>_xlfn.IFS($E$2=CD!$D$1,CD!D61,$E$2=CD!$E$1,CD!E61,$E$2=CD!$F$1,CD!F61,$E$2=CD!$G$1,CD!G61)</f>
        <v>0</v>
      </c>
      <c r="F27" s="37">
        <f>_xlfn.IFS($F$2=CD!$D$1,CD!D61,$F$2=CD!$E$1,CD!E61,$F$2=CD!$F$1,CD!F61,$F$2=CD!$G$1,CD!G61)</f>
        <v>0</v>
      </c>
      <c r="G27" s="37">
        <f>_xlfn.IFS($G$2=DM!$D$1,DM!D64,$G$2=DM!$E$1,DM!E64)</f>
        <v>0</v>
      </c>
      <c r="H27" s="37">
        <f>_xlfn.IFS($H$2=CM!$D$1,CM!D66,$H$2=CM!$E$1,CM!E66,$H$2=CM!$F$1,CM!F66,$H$2=CM!$G$1,CM!G66,$H$2=CM!$I$1,CM!I66,$H$2=CM!$J$1,CM!J66)</f>
        <v>0</v>
      </c>
      <c r="I27" s="37">
        <f>_xlfn.IFS($I$2=CM!$D$1,CM!D66,$I$2=CM!$E$1,CM!E66,$I$2=CM!$F$1,CM!F66,$I$2=CM!$G$1,CM!G66,$I$2=CM!$H$1,CM!H66,$I$2=CM!$I$1,CM!I66,$I$2=CM!$J$1,CM!J66)</f>
        <v>0</v>
      </c>
      <c r="J27" s="37">
        <f>_xlfn.IFS($J$2='Right W'!$D$1,'Right W'!D62,$J$2='Right W'!$E$1,'Right W'!E62,$J$2='Right W'!$F$1,'Right W'!F62,$J$2='Right W'!$G$1,'Right W'!G62,$J$2='Right W'!$H$1,'Right W'!H62)</f>
        <v>0</v>
      </c>
      <c r="K27" s="37">
        <f>_xlfn.IFS($K$2='Left W'!$D$1,'Left W'!D64,$K$2='Left W'!$E$1,'Left W'!E64,$K$2='Left W'!$F$1,'Left W'!F62,$K$2='Left W'!$G$1,'Left W'!G62,$K$2='Left W'!$H$1,'Left W'!H62)</f>
        <v>0</v>
      </c>
      <c r="L27" s="37">
        <f>_xlfn.IFS($L$2=F!$D$1,F!D64,$L$2=F!$E$1,F!E64,$L$2=F!$F$1,F!F64,$L$2=F!$G$1,F!G64)</f>
        <v>0</v>
      </c>
      <c r="N27" s="37">
        <f t="shared" si="0"/>
        <v>0</v>
      </c>
    </row>
    <row r="28" spans="1:21" x14ac:dyDescent="0.2">
      <c r="A28" s="52" t="s">
        <v>42</v>
      </c>
      <c r="B28" s="37">
        <f>_xlfn.IFS($B$2=Goalkeepers!$D$1,Goalkeepers!D50,$B$2=Goalkeepers!$E$1,Goalkeepers!E50,$B$2=Goalkeepers!$F$1,Goalkeepers!F50)</f>
        <v>0</v>
      </c>
      <c r="C28" s="37">
        <f>_xlfn.IFS($C$2='Right WB'!$D$1,'Right WB'!D63,$C$2='Right WB'!$E$1,'Right WB'!E63,$C$2='Right WB'!$F$1,'Right WB'!F63)</f>
        <v>0</v>
      </c>
      <c r="D28" s="37">
        <f>_xlfn.IFS($D$2='Left WB'!$D$1,'Left WB'!D68,$D$2='Left WB'!$E$1,'Left WB'!E68,$D$2='Left WB'!$F$1,'Left WB'!F63)</f>
        <v>0</v>
      </c>
      <c r="E28" s="37">
        <f>_xlfn.IFS($E$2=CD!$D$1,CD!D62,$E$2=CD!$E$1,CD!E62,$E$2=CD!$F$1,CD!F62,$E$2=CD!$G$1,CD!G62)</f>
        <v>0</v>
      </c>
      <c r="F28" s="37">
        <f>_xlfn.IFS($F$2=CD!$D$1,CD!D62,$F$2=CD!$E$1,CD!E62,$F$2=CD!$F$1,CD!F62,$F$2=CD!$G$1,CD!G62)</f>
        <v>0</v>
      </c>
      <c r="G28" s="37">
        <f>_xlfn.IFS($G$2=DM!$D$1,DM!D65,$G$2=DM!$E$1,DM!E65)</f>
        <v>0</v>
      </c>
      <c r="H28" s="37">
        <f>_xlfn.IFS($H$2=CM!$D$1,CM!D67,$H$2=CM!$E$1,CM!E67,$H$2=CM!$F$1,CM!F67,$H$2=CM!$G$1,CM!G67,$H$2=CM!$I$1,CM!I67,$H$2=CM!$J$1,CM!J67)</f>
        <v>0</v>
      </c>
      <c r="I28" s="37">
        <f>_xlfn.IFS($I$2=CM!$D$1,CM!D67,$I$2=CM!$E$1,CM!E67,$I$2=CM!$F$1,CM!F67,$I$2=CM!$G$1,CM!G67,$I$2=CM!$H$1,CM!H67,$I$2=CM!$I$1,CM!I67,$I$2=CM!$J$1,CM!J67)</f>
        <v>0</v>
      </c>
      <c r="J28" s="37">
        <f>_xlfn.IFS($J$2='Right W'!$D$1,'Right W'!D63,$J$2='Right W'!$E$1,'Right W'!E63,$J$2='Right W'!$F$1,'Right W'!F63,$J$2='Right W'!$G$1,'Right W'!G63,$J$2='Right W'!$H$1,'Right W'!H63)</f>
        <v>0</v>
      </c>
      <c r="K28" s="37">
        <f>_xlfn.IFS($K$2='Left W'!$D$1,'Left W'!D65,$K$2='Left W'!$E$1,'Left W'!E65,$K$2='Left W'!$F$1,'Left W'!F63,$K$2='Left W'!$G$1,'Left W'!G63,$K$2='Left W'!$H$1,'Left W'!H63)</f>
        <v>0</v>
      </c>
      <c r="L28" s="37">
        <f>_xlfn.IFS($L$2=F!$D$1,F!D65,$L$2=F!$E$1,F!E65,$L$2=F!$F$1,F!F65,$L$2=F!$G$1,F!G65)</f>
        <v>0</v>
      </c>
      <c r="N28" s="37">
        <f t="shared" si="0"/>
        <v>0</v>
      </c>
      <c r="P28" s="161" t="s">
        <v>185</v>
      </c>
      <c r="Q28" s="162"/>
    </row>
    <row r="29" spans="1:21" x14ac:dyDescent="0.2">
      <c r="A29" s="52" t="s">
        <v>43</v>
      </c>
      <c r="B29" s="37">
        <f>_xlfn.IFS($B$2=Goalkeepers!$D$1,Goalkeepers!D51,$B$2=Goalkeepers!$E$1,Goalkeepers!E51,$B$2=Goalkeepers!$F$1,Goalkeepers!F51)</f>
        <v>0</v>
      </c>
      <c r="C29" s="37">
        <f>_xlfn.IFS($C$2='Right WB'!$D$1,'Right WB'!D64,$C$2='Right WB'!$E$1,'Right WB'!E64,$C$2='Right WB'!$F$1,'Right WB'!F64)</f>
        <v>0</v>
      </c>
      <c r="D29" s="37">
        <f>_xlfn.IFS($D$2='Left WB'!$D$1,'Left WB'!D69,$D$2='Left WB'!$E$1,'Left WB'!E69,$D$2='Left WB'!$F$1,'Left WB'!F64)</f>
        <v>0</v>
      </c>
      <c r="E29" s="37">
        <f>_xlfn.IFS($E$2=CD!$D$1,CD!D63,$E$2=CD!$E$1,CD!E63,$E$2=CD!$F$1,CD!F63,$E$2=CD!$G$1,CD!G63)</f>
        <v>0</v>
      </c>
      <c r="F29" s="37">
        <f>_xlfn.IFS($F$2=CD!$D$1,CD!D63,$F$2=CD!$E$1,CD!E63,$F$2=CD!$F$1,CD!F63,$F$2=CD!$G$1,CD!G63)</f>
        <v>0</v>
      </c>
      <c r="G29" s="37">
        <f>_xlfn.IFS($G$2=DM!$D$1,DM!D66,$G$2=DM!$E$1,DM!E66)</f>
        <v>0</v>
      </c>
      <c r="H29" s="37">
        <f>_xlfn.IFS($H$2=CM!$D$1,CM!D68,$H$2=CM!$E$1,CM!E68,$H$2=CM!$F$1,CM!F68,$H$2=CM!$G$1,CM!G68,$H$2=CM!$I$1,CM!I68,$H$2=CM!$J$1,CM!J68)</f>
        <v>0</v>
      </c>
      <c r="I29" s="37">
        <f>_xlfn.IFS($I$2=CM!$D$1,CM!D68,$I$2=CM!$E$1,CM!E68,$I$2=CM!$F$1,CM!F68,$I$2=CM!$G$1,CM!G68,$I$2=CM!$H$1,CM!H68,$I$2=CM!$I$1,CM!I68,$I$2=CM!$J$1,CM!J68)</f>
        <v>0</v>
      </c>
      <c r="J29" s="37">
        <f>_xlfn.IFS($J$2='Right W'!$D$1,'Right W'!D64,$J$2='Right W'!$E$1,'Right W'!E64,$J$2='Right W'!$F$1,'Right W'!F64,$J$2='Right W'!$G$1,'Right W'!G64,$J$2='Right W'!$H$1,'Right W'!H64)</f>
        <v>0</v>
      </c>
      <c r="K29" s="37">
        <f>_xlfn.IFS($K$2='Left W'!$D$1,'Left W'!D66,$K$2='Left W'!$E$1,'Left W'!E66,$K$2='Left W'!$F$1,'Left W'!F64,$K$2='Left W'!$G$1,'Left W'!G64,$K$2='Left W'!$H$1,'Left W'!H64)</f>
        <v>0</v>
      </c>
      <c r="L29" s="37">
        <f>_xlfn.IFS($L$2=F!$D$1,F!D66,$L$2=F!$E$1,F!E66,$L$2=F!$F$1,F!F66,$L$2=F!$G$1,F!G66)</f>
        <v>0</v>
      </c>
      <c r="N29" s="37">
        <f t="shared" si="0"/>
        <v>0</v>
      </c>
      <c r="P29" s="104" t="s">
        <v>39</v>
      </c>
      <c r="Q29" s="105">
        <f>AVERAGE(J24:K24)</f>
        <v>0</v>
      </c>
    </row>
    <row r="30" spans="1:21" ht="15" thickBot="1" x14ac:dyDescent="0.25">
      <c r="A30" s="53" t="s">
        <v>44</v>
      </c>
      <c r="B30" s="38">
        <f>_xlfn.IFS($B$2=Goalkeepers!$D$1,Goalkeepers!D52,$B$2=Goalkeepers!$E$1,Goalkeepers!E52,$B$2=Goalkeepers!$F$1,Goalkeepers!F52)</f>
        <v>0</v>
      </c>
      <c r="C30" s="38">
        <f>_xlfn.IFS($C$2='Right WB'!$D$1,'Right WB'!D65,$C$2='Right WB'!$E$1,'Right WB'!E65,$C$2='Right WB'!$F$1,'Right WB'!F65)</f>
        <v>0</v>
      </c>
      <c r="D30" s="38">
        <f>_xlfn.IFS($D$2='Left WB'!$D$1,'Left WB'!D70,$D$2='Left WB'!$E$1,'Left WB'!E70,$D$2='Left WB'!$F$1,'Left WB'!F65)</f>
        <v>0</v>
      </c>
      <c r="E30" s="38">
        <f>_xlfn.IFS($E$2=CD!$D$1,CD!D64,$E$2=CD!$E$1,CD!E64,$E$2=CD!$F$1,CD!F64,$E$2=CD!$G$1,CD!G64)</f>
        <v>0</v>
      </c>
      <c r="F30" s="38">
        <f>_xlfn.IFS($F$2=CD!$D$1,CD!D64,$F$2=CD!$E$1,CD!E64,$F$2=CD!$F$1,CD!F64,$F$2=CD!$G$1,CD!G64)</f>
        <v>0</v>
      </c>
      <c r="G30" s="38">
        <f>_xlfn.IFS($G$2=DM!$D$1,DM!D67,$G$2=DM!$E$1,DM!E67)</f>
        <v>0</v>
      </c>
      <c r="H30" s="38">
        <f>_xlfn.IFS($H$2=CM!$D$1,CM!D69,$H$2=CM!$E$1,CM!E69,$H$2=CM!$F$1,CM!F69,$H$2=CM!$G$1,CM!G69,$H$2=CM!$I$1,CM!I69,$H$2=CM!$J$1,CM!J69)</f>
        <v>0</v>
      </c>
      <c r="I30" s="38">
        <f>_xlfn.IFS($I$2=CM!$D$1,CM!D69,$I$2=CM!$E$1,CM!E69,$I$2=CM!$F$1,CM!F69,$I$2=CM!$G$1,CM!G69,$I$2=CM!$H$1,CM!H69,$I$2=CM!$I$1,CM!I69,$I$2=CM!$J$1,CM!J69)</f>
        <v>0</v>
      </c>
      <c r="J30" s="38">
        <f>_xlfn.IFS($J$2='Right W'!$D$1,'Right W'!D65,$J$2='Right W'!$E$1,'Right W'!E65,$J$2='Right W'!$F$1,'Right W'!F65,$J$2='Right W'!$G$1,'Right W'!G65,$J$2='Right W'!$H$1,'Right W'!H65)</f>
        <v>0</v>
      </c>
      <c r="K30" s="38">
        <f>_xlfn.IFS($K$2='Left W'!$D$1,'Left W'!D67,$K$2='Left W'!$E$1,'Left W'!E67,$K$2='Left W'!$F$1,'Left W'!F65,$K$2='Left W'!$G$1,'Left W'!G65,$K$2='Left W'!$H$1,'Left W'!H65)</f>
        <v>0</v>
      </c>
      <c r="L30" s="38">
        <f>_xlfn.IFS($L$2=F!$D$1,F!D67,$L$2=F!$E$1,F!E67,$L$2=F!$F$1,F!F67,$L$2=F!$G$1,F!G67)</f>
        <v>0</v>
      </c>
      <c r="N30" s="38">
        <f>AVERAGE(C30:L30)</f>
        <v>0</v>
      </c>
      <c r="P30" s="104" t="s">
        <v>22</v>
      </c>
      <c r="Q30" s="107">
        <f>AVERAGE(J41:K41)</f>
        <v>0</v>
      </c>
    </row>
    <row r="31" spans="1:21" x14ac:dyDescent="0.2">
      <c r="A31" s="54" t="s">
        <v>45</v>
      </c>
      <c r="B31" s="36">
        <f>_xlfn.IFS($B$2=Goalkeepers!$D$1,Goalkeepers!D53,$B$2=Goalkeepers!$E$1,Goalkeepers!E53,$B$2=Goalkeepers!$F$1,Goalkeepers!F53)</f>
        <v>0</v>
      </c>
      <c r="C31" s="36">
        <f>_xlfn.IFS($C$2='Right WB'!$D$1,'Right WB'!D66,$C$2='Right WB'!$E$1,'Right WB'!E66,$C$2='Right WB'!$F$1,'Right WB'!F66)</f>
        <v>0</v>
      </c>
      <c r="D31" s="36">
        <f>_xlfn.IFS($D$2='Left WB'!$D$1,'Left WB'!D71,$D$2='Left WB'!$E$1,'Left WB'!E71,$D$2='Left WB'!$F$1,'Left WB'!F66)</f>
        <v>0</v>
      </c>
      <c r="E31" s="36">
        <f>_xlfn.IFS($E$2=CD!$D$1,CD!D65,$E$2=CD!$E$1,CD!E65,$E$2=CD!$F$1,CD!F65,$E$2=CD!$G$1,CD!G65)</f>
        <v>0</v>
      </c>
      <c r="F31" s="36">
        <f>_xlfn.IFS($F$2=CD!$D$1,CD!D65,$F$2=CD!$E$1,CD!E65,$F$2=CD!$F$1,CD!F65,$F$2=CD!$G$1,CD!G65)</f>
        <v>0</v>
      </c>
      <c r="G31" s="36">
        <f>_xlfn.IFS($G$2=DM!$D$1,DM!D68,$G$2=DM!$E$1,DM!E68)</f>
        <v>0</v>
      </c>
      <c r="H31" s="36">
        <f>_xlfn.IFS($H$2=CM!$D$1,CM!D70,$H$2=CM!$E$1,CM!E70,$H$2=CM!$F$1,CM!F70,$H$2=CM!$G$1,CM!G70,$H$2=CM!$I$1,CM!I70,$H$2=CM!$J$1,CM!J70)</f>
        <v>0</v>
      </c>
      <c r="I31" s="36">
        <f>_xlfn.IFS($I$2=CM!$D$1,CM!D70,$I$2=CM!$E$1,CM!E70,$I$2=CM!$F$1,CM!F70,$I$2=CM!$G$1,CM!G70,$I$2=CM!$H$1,CM!H70,$I$2=CM!$I$1,CM!I70,$I$2=CM!$J$1,CM!J70)</f>
        <v>0</v>
      </c>
      <c r="J31" s="36">
        <f>_xlfn.IFS($J$2='Right W'!$D$1,'Right W'!D66,$J$2='Right W'!$E$1,'Right W'!E66,$J$2='Right W'!$F$1,'Right W'!F66,$J$2='Right W'!$G$1,'Right W'!G66,$J$2='Right W'!$H$1,'Right W'!H66)</f>
        <v>0</v>
      </c>
      <c r="K31" s="36">
        <f>_xlfn.IFS($K$2='Left W'!$D$1,'Left W'!D68,$K$2='Left W'!$E$1,'Left W'!E68,$K$2='Left W'!$F$1,'Left W'!F66,$K$2='Left W'!$G$1,'Left W'!G66,$K$2='Left W'!$H$1,'Left W'!H66)</f>
        <v>0</v>
      </c>
      <c r="L31" s="36">
        <f>_xlfn.IFS($L$2=F!$D$1,F!D68,$L$2=F!$E$1,F!E68,$L$2=F!$F$1,F!F68,$L$2=F!$G$1,F!G68)</f>
        <v>0</v>
      </c>
      <c r="N31" s="36">
        <f t="shared" si="0"/>
        <v>0</v>
      </c>
      <c r="P31" s="104" t="s">
        <v>60</v>
      </c>
      <c r="Q31" s="107">
        <f>AVERAGE(J53:K53)</f>
        <v>0</v>
      </c>
    </row>
    <row r="32" spans="1:21" x14ac:dyDescent="0.2">
      <c r="A32" s="52" t="s">
        <v>46</v>
      </c>
      <c r="B32" s="37">
        <f>_xlfn.IFS($B$2=Goalkeepers!$D$1,Goalkeepers!D54,$B$2=Goalkeepers!$E$1,Goalkeepers!E54,$B$2=Goalkeepers!$F$1,Goalkeepers!F54)</f>
        <v>0</v>
      </c>
      <c r="C32" s="37">
        <f>_xlfn.IFS($C$2='Right WB'!$D$1,'Right WB'!D67,$C$2='Right WB'!$E$1,'Right WB'!E67,$C$2='Right WB'!$F$1,'Right WB'!F67)</f>
        <v>0</v>
      </c>
      <c r="D32" s="37">
        <f>_xlfn.IFS($D$2='Left WB'!$D$1,'Left WB'!D72,$D$2='Left WB'!$E$1,'Left WB'!E72,$D$2='Left WB'!$F$1,'Left WB'!F67)</f>
        <v>0</v>
      </c>
      <c r="E32" s="37">
        <f>_xlfn.IFS($E$2=CD!$D$1,CD!D66,$E$2=CD!$E$1,CD!E66,$E$2=CD!$F$1,CD!F66,$E$2=CD!$G$1,CD!G66)</f>
        <v>0</v>
      </c>
      <c r="F32" s="37">
        <f>_xlfn.IFS($F$2=CD!$D$1,CD!D66,$F$2=CD!$E$1,CD!E66,$F$2=CD!$F$1,CD!F66,$F$2=CD!$G$1,CD!G66)</f>
        <v>0</v>
      </c>
      <c r="G32" s="37">
        <f>_xlfn.IFS($G$2=DM!$D$1,DM!D69,$G$2=DM!$E$1,DM!E69)</f>
        <v>0</v>
      </c>
      <c r="H32" s="37">
        <f>_xlfn.IFS($H$2=CM!$D$1,CM!D71,$H$2=CM!$E$1,CM!E71,$H$2=CM!$F$1,CM!F71,$H$2=CM!$G$1,CM!G71,$H$2=CM!$I$1,CM!I71,$H$2=CM!$J$1,CM!J71)</f>
        <v>0</v>
      </c>
      <c r="I32" s="37">
        <f>_xlfn.IFS($I$2=CM!$D$1,CM!D71,$I$2=CM!$E$1,CM!E71,$I$2=CM!$F$1,CM!F71,$I$2=CM!$G$1,CM!G71,$I$2=CM!$H$1,CM!H71,$I$2=CM!$I$1,CM!I71,$I$2=CM!$J$1,CM!J71)</f>
        <v>0</v>
      </c>
      <c r="J32" s="37">
        <f>_xlfn.IFS($J$2='Right W'!$D$1,'Right W'!D67,$J$2='Right W'!$E$1,'Right W'!E67,$J$2='Right W'!$F$1,'Right W'!F67,$J$2='Right W'!$G$1,'Right W'!G67,$J$2='Right W'!$H$1,'Right W'!H67)</f>
        <v>0</v>
      </c>
      <c r="K32" s="37">
        <f>_xlfn.IFS($K$2='Left W'!$D$1,'Left W'!D69,$K$2='Left W'!$E$1,'Left W'!E69,$K$2='Left W'!$F$1,'Left W'!F67,$K$2='Left W'!$G$1,'Left W'!G67,$K$2='Left W'!$H$1,'Left W'!H67)</f>
        <v>0</v>
      </c>
      <c r="L32" s="37">
        <f>_xlfn.IFS($L$2=F!$D$1,F!D69,$L$2=F!$E$1,F!E69,$L$2=F!$F$1,F!F69,$L$2=F!$G$1,F!G69)</f>
        <v>0</v>
      </c>
      <c r="N32" s="37">
        <f t="shared" si="0"/>
        <v>0</v>
      </c>
      <c r="P32" s="104" t="s">
        <v>181</v>
      </c>
      <c r="Q32" s="107">
        <f>AVERAGE(J26:K26)</f>
        <v>0</v>
      </c>
    </row>
    <row r="33" spans="1:17" x14ac:dyDescent="0.2">
      <c r="A33" s="52" t="s">
        <v>47</v>
      </c>
      <c r="B33" s="37">
        <f>_xlfn.IFS($B$2=Goalkeepers!$D$1,Goalkeepers!D55,$B$2=Goalkeepers!$E$1,Goalkeepers!E55,$B$2=Goalkeepers!$F$1,Goalkeepers!F55)</f>
        <v>0</v>
      </c>
      <c r="C33" s="37">
        <f>_xlfn.IFS($C$2='Right WB'!$D$1,'Right WB'!D68,$C$2='Right WB'!$E$1,'Right WB'!E68,$C$2='Right WB'!$F$1,'Right WB'!F68)</f>
        <v>0</v>
      </c>
      <c r="D33" s="37">
        <f>_xlfn.IFS($D$2='Left WB'!$D$1,'Left WB'!D73,$D$2='Left WB'!$E$1,'Left WB'!E73,$D$2='Left WB'!$F$1,'Left WB'!F68)</f>
        <v>0</v>
      </c>
      <c r="E33" s="37">
        <f>_xlfn.IFS($E$2=CD!$D$1,CD!D67,$E$2=CD!$E$1,CD!E67,$E$2=CD!$F$1,CD!F67,$E$2=CD!$G$1,CD!G67)</f>
        <v>0</v>
      </c>
      <c r="F33" s="37">
        <f>_xlfn.IFS($F$2=CD!$D$1,CD!D67,$F$2=CD!$E$1,CD!E67,$F$2=CD!$F$1,CD!F67,$F$2=CD!$G$1,CD!G67)</f>
        <v>0</v>
      </c>
      <c r="G33" s="37">
        <f>_xlfn.IFS($G$2=DM!$D$1,DM!D70,$G$2=DM!$E$1,DM!E70)</f>
        <v>0</v>
      </c>
      <c r="H33" s="37">
        <f>_xlfn.IFS($H$2=CM!$D$1,CM!D72,$H$2=CM!$E$1,CM!E72,$H$2=CM!$F$1,CM!F72,$H$2=CM!$G$1,CM!G72,$H$2=CM!$I$1,CM!I72,$H$2=CM!$J$1,CM!J72)</f>
        <v>0</v>
      </c>
      <c r="I33" s="37">
        <f>_xlfn.IFS($I$2=CM!$D$1,CM!D72,$I$2=CM!$E$1,CM!E72,$I$2=CM!$F$1,CM!F72,$I$2=CM!$G$1,CM!G72,$I$2=CM!$H$1,CM!H72,$I$2=CM!$I$1,CM!I72,$I$2=CM!$J$1,CM!J72)</f>
        <v>0</v>
      </c>
      <c r="J33" s="37">
        <f>_xlfn.IFS($J$2='Right W'!$D$1,'Right W'!D68,$J$2='Right W'!$E$1,'Right W'!E68,$J$2='Right W'!$F$1,'Right W'!F68,$J$2='Right W'!$G$1,'Right W'!G68,$J$2='Right W'!$H$1,'Right W'!H68)</f>
        <v>0</v>
      </c>
      <c r="K33" s="37">
        <f>_xlfn.IFS($K$2='Left W'!$D$1,'Left W'!D70,$K$2='Left W'!$E$1,'Left W'!E70,$K$2='Left W'!$F$1,'Left W'!F68,$K$2='Left W'!$G$1,'Left W'!G68,$K$2='Left W'!$H$1,'Left W'!H68)</f>
        <v>0</v>
      </c>
      <c r="L33" s="37">
        <f>_xlfn.IFS($L$2=F!$D$1,F!D70,$L$2=F!$E$1,F!E70,$L$2=F!$F$1,F!F70,$L$2=F!$G$1,F!G70)</f>
        <v>0</v>
      </c>
      <c r="N33" s="37">
        <f t="shared" si="0"/>
        <v>0</v>
      </c>
      <c r="P33" s="104" t="s">
        <v>23</v>
      </c>
      <c r="Q33" s="107">
        <f>AVERAGE(J42:K42)</f>
        <v>0</v>
      </c>
    </row>
    <row r="34" spans="1:17" x14ac:dyDescent="0.2">
      <c r="A34" s="52" t="s">
        <v>48</v>
      </c>
      <c r="B34" s="37">
        <f>_xlfn.IFS($B$2=Goalkeepers!$D$1,Goalkeepers!D56,$B$2=Goalkeepers!$E$1,Goalkeepers!E56,$B$2=Goalkeepers!$F$1,Goalkeepers!F56)</f>
        <v>0</v>
      </c>
      <c r="C34" s="37">
        <f>_xlfn.IFS($C$2='Right WB'!$D$1,'Right WB'!D69,$C$2='Right WB'!$E$1,'Right WB'!E69,$C$2='Right WB'!$F$1,'Right WB'!F69)</f>
        <v>0</v>
      </c>
      <c r="D34" s="37">
        <f>_xlfn.IFS($D$2='Left WB'!$D$1,'Left WB'!D74,$D$2='Left WB'!$E$1,'Left WB'!E74,$D$2='Left WB'!$F$1,'Left WB'!F69)</f>
        <v>0</v>
      </c>
      <c r="E34" s="37">
        <f>_xlfn.IFS($E$2=CD!$D$1,CD!D68,$E$2=CD!$E$1,CD!E68,$E$2=CD!$F$1,CD!F68,$E$2=CD!$G$1,CD!G68)</f>
        <v>0</v>
      </c>
      <c r="F34" s="37">
        <f>_xlfn.IFS($F$2=CD!$D$1,CD!D68,$F$2=CD!$E$1,CD!E68,$F$2=CD!$F$1,CD!F68,$F$2=CD!$G$1,CD!G68)</f>
        <v>0</v>
      </c>
      <c r="G34" s="37">
        <f>_xlfn.IFS($G$2=DM!$D$1,DM!D71,$G$2=DM!$E$1,DM!E71)</f>
        <v>0</v>
      </c>
      <c r="H34" s="37">
        <f>_xlfn.IFS($H$2=CM!$D$1,CM!D73,$H$2=CM!$E$1,CM!E73,$H$2=CM!$F$1,CM!F73,$H$2=CM!$G$1,CM!G73,$H$2=CM!$I$1,CM!I73,$H$2=CM!$J$1,CM!J73)</f>
        <v>0</v>
      </c>
      <c r="I34" s="37">
        <f>_xlfn.IFS($I$2=CM!$D$1,CM!D73,$I$2=CM!$E$1,CM!E73,$I$2=CM!$F$1,CM!F73,$I$2=CM!$G$1,CM!G73,$I$2=CM!$H$1,CM!H73,$I$2=CM!$I$1,CM!I73,$I$2=CM!$J$1,CM!J73)</f>
        <v>0</v>
      </c>
      <c r="J34" s="37">
        <f>_xlfn.IFS($J$2='Right W'!$D$1,'Right W'!D69,$J$2='Right W'!$E$1,'Right W'!E69,$J$2='Right W'!$F$1,'Right W'!F69,$J$2='Right W'!$G$1,'Right W'!G69,$J$2='Right W'!$H$1,'Right W'!H69)</f>
        <v>0</v>
      </c>
      <c r="K34" s="37">
        <f>_xlfn.IFS($K$2='Left W'!$D$1,'Left W'!D71,$K$2='Left W'!$E$1,'Left W'!E71,$K$2='Left W'!$F$1,'Left W'!F69,$K$2='Left W'!$G$1,'Left W'!G69,$K$2='Left W'!$H$1,'Left W'!H69)</f>
        <v>0</v>
      </c>
      <c r="L34" s="37">
        <f>_xlfn.IFS($L$2=F!$D$1,F!D71,$L$2=F!$E$1,F!E71,$L$2=F!$F$1,F!F71,$L$2=F!$G$1,F!G71)</f>
        <v>0</v>
      </c>
      <c r="N34" s="37">
        <f>AVERAGE(C34:L34)</f>
        <v>0</v>
      </c>
      <c r="P34" s="104" t="s">
        <v>36</v>
      </c>
      <c r="Q34" s="107">
        <f>AVERAGE(J51:K51)</f>
        <v>0</v>
      </c>
    </row>
    <row r="35" spans="1:17" x14ac:dyDescent="0.2">
      <c r="A35" s="52" t="s">
        <v>49</v>
      </c>
      <c r="B35" s="37">
        <f>_xlfn.IFS($B$2=Goalkeepers!$D$1,Goalkeepers!D57,$B$2=Goalkeepers!$E$1,Goalkeepers!E57,$B$2=Goalkeepers!$F$1,Goalkeepers!F57)</f>
        <v>0</v>
      </c>
      <c r="C35" s="37">
        <f>_xlfn.IFS($C$2='Right WB'!$D$1,'Right WB'!D70,$C$2='Right WB'!$E$1,'Right WB'!E70,$C$2='Right WB'!$F$1,'Right WB'!F70)</f>
        <v>0</v>
      </c>
      <c r="D35" s="37">
        <f>_xlfn.IFS($D$2='Left WB'!$D$1,'Left WB'!D75,$D$2='Left WB'!$E$1,'Left WB'!E75,$D$2='Left WB'!$F$1,'Left WB'!F70)</f>
        <v>0</v>
      </c>
      <c r="E35" s="37">
        <f>_xlfn.IFS($E$2=CD!$D$1,CD!D69,$E$2=CD!$E$1,CD!E69,$E$2=CD!$F$1,CD!F69,$E$2=CD!$G$1,CD!G69)</f>
        <v>0</v>
      </c>
      <c r="F35" s="37">
        <f>_xlfn.IFS($F$2=CD!$D$1,CD!D69,$F$2=CD!$E$1,CD!E69,$F$2=CD!$F$1,CD!F69,$F$2=CD!$G$1,CD!G69)</f>
        <v>0</v>
      </c>
      <c r="G35" s="37">
        <f>_xlfn.IFS($G$2=DM!$D$1,DM!D72,$G$2=DM!$E$1,DM!E72)</f>
        <v>0</v>
      </c>
      <c r="H35" s="37">
        <f>_xlfn.IFS($H$2=CM!$D$1,CM!D74,$H$2=CM!$E$1,CM!E74,$H$2=CM!$F$1,CM!F74,$H$2=CM!$G$1,CM!G74,$H$2=CM!$I$1,CM!I74,$H$2=CM!$J$1,CM!J74)</f>
        <v>0</v>
      </c>
      <c r="I35" s="37">
        <f>_xlfn.IFS($I$2=CM!$D$1,CM!D74,$I$2=CM!$E$1,CM!E74,$I$2=CM!$F$1,CM!F74,$I$2=CM!$G$1,CM!G74,$I$2=CM!$H$1,CM!H74,$I$2=CM!$I$1,CM!I74,$I$2=CM!$J$1,CM!J74)</f>
        <v>0</v>
      </c>
      <c r="J35" s="37">
        <f>_xlfn.IFS($J$2='Right W'!$D$1,'Right W'!D70,$J$2='Right W'!$E$1,'Right W'!E70,$J$2='Right W'!$F$1,'Right W'!F70,$J$2='Right W'!$G$1,'Right W'!G70,$J$2='Right W'!$H$1,'Right W'!H70)</f>
        <v>0</v>
      </c>
      <c r="K35" s="37">
        <f>_xlfn.IFS($K$2='Left W'!$D$1,'Left W'!D72,$K$2='Left W'!$E$1,'Left W'!E72,$K$2='Left W'!$F$1,'Left W'!F70,$K$2='Left W'!$G$1,'Left W'!G70,$K$2='Left W'!$H$1,'Left W'!H70)</f>
        <v>0</v>
      </c>
      <c r="L35" s="37">
        <f>_xlfn.IFS($L$2=F!$D$1,F!D72,$L$2=F!$E$1,F!E72,$L$2=F!$F$1,F!F72,$L$2=F!$G$1,F!G72)</f>
        <v>0</v>
      </c>
      <c r="N35" s="37">
        <f t="shared" si="0"/>
        <v>0</v>
      </c>
      <c r="P35" s="104" t="s">
        <v>58</v>
      </c>
      <c r="Q35" s="107">
        <f>AVERAGE(J50:K50)</f>
        <v>0</v>
      </c>
    </row>
    <row r="36" spans="1:17" x14ac:dyDescent="0.2">
      <c r="A36" s="52" t="s">
        <v>50</v>
      </c>
      <c r="B36" s="37">
        <f>_xlfn.IFS($B$2=Goalkeepers!$D$1,Goalkeepers!D58,$B$2=Goalkeepers!$E$1,Goalkeepers!E58,$B$2=Goalkeepers!$F$1,Goalkeepers!F58)</f>
        <v>0</v>
      </c>
      <c r="C36" s="37">
        <f>_xlfn.IFS($C$2='Right WB'!$D$1,'Right WB'!D71,$C$2='Right WB'!$E$1,'Right WB'!E71,$C$2='Right WB'!$F$1,'Right WB'!F71)</f>
        <v>0</v>
      </c>
      <c r="D36" s="37">
        <f>_xlfn.IFS($D$2='Left WB'!$D$1,'Left WB'!D76,$D$2='Left WB'!$E$1,'Left WB'!E76,$D$2='Left WB'!$F$1,'Left WB'!F71)</f>
        <v>0</v>
      </c>
      <c r="E36" s="37">
        <f>_xlfn.IFS($E$2=CD!$D$1,CD!D70,$E$2=CD!$E$1,CD!E70,$E$2=CD!$F$1,CD!F70,$E$2=CD!$G$1,CD!G70)</f>
        <v>0</v>
      </c>
      <c r="F36" s="37">
        <f>_xlfn.IFS($F$2=CD!$D$1,CD!D70,$F$2=CD!$E$1,CD!E70,$F$2=CD!$F$1,CD!F70,$F$2=CD!$G$1,CD!G70)</f>
        <v>0</v>
      </c>
      <c r="G36" s="37">
        <f>_xlfn.IFS($G$2=DM!$D$1,DM!D73,$G$2=DM!$E$1,DM!E73)</f>
        <v>0</v>
      </c>
      <c r="H36" s="37">
        <f>_xlfn.IFS($H$2=CM!$D$1,CM!D75,$H$2=CM!$E$1,CM!E75,$H$2=CM!$F$1,CM!F75,$H$2=CM!$G$1,CM!G75,$H$2=CM!$I$1,CM!I75,$H$2=CM!$J$1,CM!J75)</f>
        <v>0</v>
      </c>
      <c r="I36" s="37">
        <f>_xlfn.IFS($I$2=CM!$D$1,CM!D75,$I$2=CM!$E$1,CM!E75,$I$2=CM!$F$1,CM!F75,$I$2=CM!$G$1,CM!G75,$I$2=CM!$H$1,CM!H75,$I$2=CM!$I$1,CM!I75,$I$2=CM!$J$1,CM!J75)</f>
        <v>0</v>
      </c>
      <c r="J36" s="37">
        <f>_xlfn.IFS($J$2='Right W'!$D$1,'Right W'!D71,$J$2='Right W'!$E$1,'Right W'!E71,$J$2='Right W'!$F$1,'Right W'!F71,$J$2='Right W'!$G$1,'Right W'!G71,$J$2='Right W'!$H$1,'Right W'!H71)</f>
        <v>0</v>
      </c>
      <c r="K36" s="37">
        <f>_xlfn.IFS($K$2='Left W'!$D$1,'Left W'!D73,$K$2='Left W'!$E$1,'Left W'!E73,$K$2='Left W'!$F$1,'Left W'!F71,$K$2='Left W'!$G$1,'Left W'!G71,$K$2='Left W'!$H$1,'Left W'!H71)</f>
        <v>0</v>
      </c>
      <c r="L36" s="37">
        <f>_xlfn.IFS($L$2=F!$D$1,F!D73,$L$2=F!$E$1,F!E73,$L$2=F!$F$1,F!F73,$L$2=F!$G$1,F!G73)</f>
        <v>0</v>
      </c>
      <c r="N36" s="37">
        <f t="shared" si="0"/>
        <v>0</v>
      </c>
      <c r="P36" s="104" t="s">
        <v>30</v>
      </c>
      <c r="Q36" s="108">
        <f>AVERAGE(J44:K44)</f>
        <v>0</v>
      </c>
    </row>
    <row r="37" spans="1:17" x14ac:dyDescent="0.2">
      <c r="A37" s="52" t="s">
        <v>51</v>
      </c>
      <c r="B37" s="37">
        <f>_xlfn.IFS($B$2=Goalkeepers!$D$1,Goalkeepers!D59,$B$2=Goalkeepers!$E$1,Goalkeepers!E59,$B$2=Goalkeepers!$F$1,Goalkeepers!F59)</f>
        <v>0</v>
      </c>
      <c r="C37" s="37">
        <f>_xlfn.IFS($C$2='Right WB'!$D$1,'Right WB'!D72,$C$2='Right WB'!$E$1,'Right WB'!E72,$C$2='Right WB'!$F$1,'Right WB'!F72)</f>
        <v>0</v>
      </c>
      <c r="D37" s="37">
        <f>_xlfn.IFS($D$2='Left WB'!$D$1,'Left WB'!D77,$D$2='Left WB'!$E$1,'Left WB'!E77,$D$2='Left WB'!$F$1,'Left WB'!F72)</f>
        <v>0</v>
      </c>
      <c r="E37" s="37">
        <f>_xlfn.IFS($E$2=CD!$D$1,CD!D71,$E$2=CD!$E$1,CD!E71,$E$2=CD!$F$1,CD!F71,$E$2=CD!$G$1,CD!G71)</f>
        <v>0</v>
      </c>
      <c r="F37" s="37">
        <f>_xlfn.IFS($F$2=CD!$D$1,CD!D71,$F$2=CD!$E$1,CD!E71,$F$2=CD!$F$1,CD!F71,$F$2=CD!$G$1,CD!G71)</f>
        <v>0</v>
      </c>
      <c r="G37" s="37">
        <f>_xlfn.IFS($G$2=DM!$D$1,DM!D74,$G$2=DM!$E$1,DM!E74)</f>
        <v>0</v>
      </c>
      <c r="H37" s="37">
        <f>_xlfn.IFS($H$2=CM!$D$1,CM!D76,$H$2=CM!$E$1,CM!E76,$H$2=CM!$F$1,CM!F76,$H$2=CM!$G$1,CM!G76,$H$2=CM!$I$1,CM!I76,$H$2=CM!$J$1,CM!J76)</f>
        <v>0</v>
      </c>
      <c r="I37" s="37">
        <f>_xlfn.IFS($I$2=CM!$D$1,CM!D76,$I$2=CM!$E$1,CM!E76,$I$2=CM!$F$1,CM!F76,$I$2=CM!$G$1,CM!G76,$I$2=CM!$H$1,CM!H76,$I$2=CM!$I$1,CM!I76,$I$2=CM!$J$1,CM!J76)</f>
        <v>0</v>
      </c>
      <c r="J37" s="37">
        <f>_xlfn.IFS($J$2='Right W'!$D$1,'Right W'!D72,$J$2='Right W'!$E$1,'Right W'!E72,$J$2='Right W'!$F$1,'Right W'!F72,$J$2='Right W'!$G$1,'Right W'!G72,$J$2='Right W'!$H$1,'Right W'!H72)</f>
        <v>0</v>
      </c>
      <c r="K37" s="37">
        <f>_xlfn.IFS($K$2='Left W'!$D$1,'Left W'!D74,$K$2='Left W'!$E$1,'Left W'!E74,$K$2='Left W'!$F$1,'Left W'!F72,$K$2='Left W'!$G$1,'Left W'!G72,$K$2='Left W'!$H$1,'Left W'!H72)</f>
        <v>0</v>
      </c>
      <c r="L37" s="37">
        <f>_xlfn.IFS($L$2=F!$D$1,F!D74,$L$2=F!$E$1,F!E74,$L$2=F!$F$1,F!F74,$L$2=F!$G$1,F!G74)</f>
        <v>0</v>
      </c>
      <c r="N37" s="37">
        <f t="shared" si="0"/>
        <v>0</v>
      </c>
      <c r="P37" s="103" t="s">
        <v>8</v>
      </c>
      <c r="Q37" s="109">
        <f>AVERAGE(Q29:Q36)</f>
        <v>0</v>
      </c>
    </row>
    <row r="38" spans="1:17" x14ac:dyDescent="0.2">
      <c r="A38" s="52" t="s">
        <v>52</v>
      </c>
      <c r="B38" s="38">
        <f>_xlfn.IFS($B$2=Goalkeepers!$D$1,Goalkeepers!D60,$B$2=Goalkeepers!$E$1,Goalkeepers!E60,$B$2=Goalkeepers!$F$1,Goalkeepers!F60)</f>
        <v>0</v>
      </c>
      <c r="C38" s="38">
        <f>_xlfn.IFS($C$2='Right WB'!$D$1,'Right WB'!D73,$C$2='Right WB'!$E$1,'Right WB'!E73,$C$2='Right WB'!$F$1,'Right WB'!F73)</f>
        <v>0</v>
      </c>
      <c r="D38" s="38">
        <f>_xlfn.IFS($D$2='Left WB'!$D$1,'Left WB'!D78,$D$2='Left WB'!$E$1,'Left WB'!E78,$D$2='Left WB'!$F$1,'Left WB'!F73)</f>
        <v>0</v>
      </c>
      <c r="E38" s="38">
        <f>_xlfn.IFS($E$2=CD!$D$1,CD!D72,$E$2=CD!$E$1,CD!E72,$E$2=CD!$F$1,CD!F72,$E$2=CD!$G$1,CD!G72)</f>
        <v>0</v>
      </c>
      <c r="F38" s="38">
        <f>_xlfn.IFS($F$2=CD!$D$1,CD!D72,$F$2=CD!$E$1,CD!E72,$F$2=CD!$F$1,CD!F72,$F$2=CD!$G$1,CD!G72)</f>
        <v>0</v>
      </c>
      <c r="G38" s="38">
        <f>_xlfn.IFS($G$2=DM!$D$1,DM!D75,$G$2=DM!$E$1,DM!E75)</f>
        <v>0</v>
      </c>
      <c r="H38" s="38">
        <f>_xlfn.IFS($H$2=CM!$D$1,CM!D77,$H$2=CM!$E$1,CM!E77,$H$2=CM!$F$1,CM!F77,$H$2=CM!$G$1,CM!G77,$H$2=CM!$I$1,CM!I77,$H$2=CM!$J$1,CM!J77)</f>
        <v>0</v>
      </c>
      <c r="I38" s="38">
        <f>_xlfn.IFS($I$2=CM!$D$1,CM!D77,$I$2=CM!$E$1,CM!E77,$I$2=CM!$F$1,CM!F77,$I$2=CM!$G$1,CM!G77,$I$2=CM!$H$1,CM!H77,$I$2=CM!$I$1,CM!I77,$I$2=CM!$J$1,CM!J77)</f>
        <v>0</v>
      </c>
      <c r="J38" s="38">
        <f>_xlfn.IFS($J$2='Right W'!$D$1,'Right W'!D73,$J$2='Right W'!$E$1,'Right W'!E73,$J$2='Right W'!$F$1,'Right W'!F73,$J$2='Right W'!$G$1,'Right W'!G73,$J$2='Right W'!$H$1,'Right W'!H73)</f>
        <v>0</v>
      </c>
      <c r="K38" s="38">
        <f>_xlfn.IFS($K$2='Left W'!$D$1,'Left W'!D75,$K$2='Left W'!$E$1,'Left W'!E75,$K$2='Left W'!$F$1,'Left W'!F73,$K$2='Left W'!$G$1,'Left W'!G73,$K$2='Left W'!$H$1,'Left W'!H73)</f>
        <v>0</v>
      </c>
      <c r="L38" s="38">
        <f>_xlfn.IFS($L$2=F!$D$1,F!D75,$L$2=F!$E$1,F!E75,$L$2=F!$F$1,F!F75,$L$2=F!$G$1,F!G75)</f>
        <v>0</v>
      </c>
      <c r="N38" s="38">
        <f t="shared" si="0"/>
        <v>0</v>
      </c>
    </row>
    <row r="39" spans="1:17" x14ac:dyDescent="0.2">
      <c r="N39" s="134" t="e">
        <f>AVERAGE(N3:N38)</f>
        <v>#DIV/0!</v>
      </c>
      <c r="P39" s="127" t="s">
        <v>39</v>
      </c>
      <c r="Q39" s="125">
        <f>AVERAGE(C24:L24)</f>
        <v>0</v>
      </c>
    </row>
    <row r="40" spans="1:17" x14ac:dyDescent="0.2">
      <c r="A40" s="56" t="s">
        <v>21</v>
      </c>
      <c r="B40" s="89">
        <f t="shared" ref="B40:L40" si="1">AVERAGE(B4,B5)</f>
        <v>0</v>
      </c>
      <c r="C40" s="89" t="e">
        <f t="shared" si="1"/>
        <v>#DIV/0!</v>
      </c>
      <c r="D40" s="89">
        <f t="shared" si="1"/>
        <v>0</v>
      </c>
      <c r="E40" s="89">
        <f t="shared" si="1"/>
        <v>0</v>
      </c>
      <c r="F40" s="89">
        <f t="shared" si="1"/>
        <v>0</v>
      </c>
      <c r="G40" s="89">
        <f t="shared" si="1"/>
        <v>0</v>
      </c>
      <c r="H40" s="89">
        <f t="shared" si="1"/>
        <v>0</v>
      </c>
      <c r="I40" s="89">
        <f t="shared" si="1"/>
        <v>0</v>
      </c>
      <c r="J40" s="89">
        <f t="shared" si="1"/>
        <v>0</v>
      </c>
      <c r="K40" s="89">
        <f t="shared" si="1"/>
        <v>0</v>
      </c>
      <c r="L40" s="89">
        <f t="shared" si="1"/>
        <v>0</v>
      </c>
      <c r="N40" s="89" t="e">
        <f>AVERAGE(N4,N5)</f>
        <v>#DIV/0!</v>
      </c>
      <c r="P40" s="127" t="str">
        <f>A29</f>
        <v>Vision</v>
      </c>
      <c r="Q40" s="125">
        <f>N29</f>
        <v>0</v>
      </c>
    </row>
    <row r="41" spans="1:17" x14ac:dyDescent="0.2">
      <c r="A41" s="56" t="s">
        <v>22</v>
      </c>
      <c r="B41" s="91">
        <f t="shared" ref="B41:L41" si="2">AVERAGE(B5,B31,B32,B33,B36)</f>
        <v>0</v>
      </c>
      <c r="C41" s="91" t="e">
        <f t="shared" si="2"/>
        <v>#DIV/0!</v>
      </c>
      <c r="D41" s="91">
        <f t="shared" si="2"/>
        <v>0</v>
      </c>
      <c r="E41" s="91">
        <f t="shared" si="2"/>
        <v>0</v>
      </c>
      <c r="F41" s="91">
        <f t="shared" si="2"/>
        <v>0</v>
      </c>
      <c r="G41" s="91">
        <f t="shared" si="2"/>
        <v>0</v>
      </c>
      <c r="H41" s="91">
        <f t="shared" si="2"/>
        <v>0</v>
      </c>
      <c r="I41" s="91">
        <f t="shared" si="2"/>
        <v>0</v>
      </c>
      <c r="J41" s="91">
        <f t="shared" si="2"/>
        <v>0</v>
      </c>
      <c r="K41" s="91">
        <f t="shared" si="2"/>
        <v>0</v>
      </c>
      <c r="L41" s="91">
        <f t="shared" si="2"/>
        <v>0</v>
      </c>
      <c r="N41" s="91" t="e">
        <f>AVERAGE(N5,N31,N32,N33,N36)</f>
        <v>#DIV/0!</v>
      </c>
      <c r="P41" s="127" t="str">
        <f>A44</f>
        <v>Passing</v>
      </c>
      <c r="Q41" s="125">
        <f>N44</f>
        <v>0</v>
      </c>
    </row>
    <row r="42" spans="1:17" x14ac:dyDescent="0.2">
      <c r="A42" s="57" t="s">
        <v>53</v>
      </c>
      <c r="B42" s="91">
        <f t="shared" ref="B42:L42" si="3">AVERAGE(B6,B20,B22)</f>
        <v>0</v>
      </c>
      <c r="C42" s="91">
        <f t="shared" si="3"/>
        <v>0</v>
      </c>
      <c r="D42" s="91">
        <f t="shared" si="3"/>
        <v>0</v>
      </c>
      <c r="E42" s="91">
        <f t="shared" si="3"/>
        <v>0</v>
      </c>
      <c r="F42" s="91">
        <f t="shared" si="3"/>
        <v>0</v>
      </c>
      <c r="G42" s="91">
        <f t="shared" si="3"/>
        <v>0</v>
      </c>
      <c r="H42" s="91">
        <f t="shared" si="3"/>
        <v>0</v>
      </c>
      <c r="I42" s="91">
        <f t="shared" si="3"/>
        <v>0</v>
      </c>
      <c r="J42" s="91">
        <f t="shared" si="3"/>
        <v>0</v>
      </c>
      <c r="K42" s="91">
        <f t="shared" si="3"/>
        <v>0</v>
      </c>
      <c r="L42" s="91">
        <f t="shared" si="3"/>
        <v>0</v>
      </c>
      <c r="N42" s="91">
        <f>AVERAGE(N6,N20,N22)</f>
        <v>0</v>
      </c>
      <c r="P42" s="127" t="str">
        <f>A50</f>
        <v>Smart</v>
      </c>
      <c r="Q42" s="125">
        <f>N50</f>
        <v>0</v>
      </c>
    </row>
    <row r="43" spans="1:17" x14ac:dyDescent="0.2">
      <c r="A43" s="56" t="s">
        <v>54</v>
      </c>
      <c r="B43" s="91">
        <f t="shared" ref="B43:L43" si="4">AVERAGE(B12,B21,B38)</f>
        <v>0</v>
      </c>
      <c r="C43" s="91">
        <f t="shared" si="4"/>
        <v>0</v>
      </c>
      <c r="D43" s="91">
        <f t="shared" si="4"/>
        <v>0</v>
      </c>
      <c r="E43" s="91">
        <f t="shared" si="4"/>
        <v>0</v>
      </c>
      <c r="F43" s="91">
        <f t="shared" si="4"/>
        <v>0</v>
      </c>
      <c r="G43" s="91">
        <f t="shared" si="4"/>
        <v>0</v>
      </c>
      <c r="H43" s="91">
        <f t="shared" si="4"/>
        <v>0</v>
      </c>
      <c r="I43" s="91">
        <f t="shared" si="4"/>
        <v>0</v>
      </c>
      <c r="J43" s="91">
        <f t="shared" si="4"/>
        <v>0</v>
      </c>
      <c r="K43" s="91">
        <f t="shared" si="4"/>
        <v>0</v>
      </c>
      <c r="L43" s="91">
        <f t="shared" si="4"/>
        <v>0</v>
      </c>
      <c r="N43" s="91">
        <f>AVERAGE(N12,N21,N38)</f>
        <v>0</v>
      </c>
      <c r="P43" s="127" t="str">
        <f>A41</f>
        <v>Dribbling</v>
      </c>
      <c r="Q43" s="125" t="e">
        <f>N41</f>
        <v>#DIV/0!</v>
      </c>
    </row>
    <row r="44" spans="1:17" x14ac:dyDescent="0.2">
      <c r="A44" s="56" t="s">
        <v>30</v>
      </c>
      <c r="B44" s="91">
        <f t="shared" ref="B44:L44" si="5">AVERAGE(B13,B13,B22,B29)</f>
        <v>0</v>
      </c>
      <c r="C44" s="91">
        <f t="shared" si="5"/>
        <v>0</v>
      </c>
      <c r="D44" s="91">
        <f t="shared" si="5"/>
        <v>0</v>
      </c>
      <c r="E44" s="91">
        <f t="shared" si="5"/>
        <v>0</v>
      </c>
      <c r="F44" s="91">
        <f t="shared" si="5"/>
        <v>0</v>
      </c>
      <c r="G44" s="91">
        <f t="shared" si="5"/>
        <v>0</v>
      </c>
      <c r="H44" s="91">
        <f t="shared" si="5"/>
        <v>0</v>
      </c>
      <c r="I44" s="91">
        <f t="shared" si="5"/>
        <v>0</v>
      </c>
      <c r="J44" s="91">
        <f t="shared" si="5"/>
        <v>0</v>
      </c>
      <c r="K44" s="91">
        <f t="shared" si="5"/>
        <v>0</v>
      </c>
      <c r="L44" s="91">
        <f t="shared" si="5"/>
        <v>0</v>
      </c>
      <c r="N44" s="91">
        <f>AVERAGE(N13,N13,N22,N29)</f>
        <v>0</v>
      </c>
      <c r="P44" s="127" t="str">
        <f>A48</f>
        <v>Tiki-Taka</v>
      </c>
      <c r="Q44" s="125">
        <f>N48</f>
        <v>0</v>
      </c>
    </row>
    <row r="45" spans="1:17" x14ac:dyDescent="0.2">
      <c r="A45" s="56" t="s">
        <v>32</v>
      </c>
      <c r="B45" s="91">
        <f t="shared" ref="B45:L45" si="6">AVERAGE(B15,B17,B19,B38)</f>
        <v>0</v>
      </c>
      <c r="C45" s="91">
        <f t="shared" si="6"/>
        <v>0</v>
      </c>
      <c r="D45" s="91">
        <f t="shared" si="6"/>
        <v>0</v>
      </c>
      <c r="E45" s="91">
        <f t="shared" si="6"/>
        <v>0</v>
      </c>
      <c r="F45" s="91">
        <f t="shared" si="6"/>
        <v>0</v>
      </c>
      <c r="G45" s="91">
        <f t="shared" si="6"/>
        <v>0</v>
      </c>
      <c r="H45" s="91">
        <f t="shared" si="6"/>
        <v>0</v>
      </c>
      <c r="I45" s="91">
        <f t="shared" si="6"/>
        <v>0</v>
      </c>
      <c r="J45" s="91">
        <f t="shared" si="6"/>
        <v>0</v>
      </c>
      <c r="K45" s="91">
        <f t="shared" si="6"/>
        <v>0</v>
      </c>
      <c r="L45" s="91">
        <f t="shared" si="6"/>
        <v>0</v>
      </c>
      <c r="N45" s="91">
        <f>AVERAGE(N15,N17,N19,N38)</f>
        <v>0</v>
      </c>
      <c r="P45" s="103" t="s">
        <v>8</v>
      </c>
      <c r="Q45" s="109" t="e">
        <f>AVERAGE(Q39:Q44)</f>
        <v>#DIV/0!</v>
      </c>
    </row>
    <row r="46" spans="1:17" x14ac:dyDescent="0.2">
      <c r="A46" s="56" t="s">
        <v>26</v>
      </c>
      <c r="B46" s="91">
        <f t="shared" ref="B46:L46" si="7">AVERAGE(B9,B34)</f>
        <v>0</v>
      </c>
      <c r="C46" s="91">
        <f t="shared" si="7"/>
        <v>0</v>
      </c>
      <c r="D46" s="91">
        <f t="shared" si="7"/>
        <v>0</v>
      </c>
      <c r="E46" s="91">
        <f t="shared" si="7"/>
        <v>0</v>
      </c>
      <c r="F46" s="91">
        <f t="shared" si="7"/>
        <v>0</v>
      </c>
      <c r="G46" s="91">
        <f t="shared" si="7"/>
        <v>0</v>
      </c>
      <c r="H46" s="91">
        <f t="shared" si="7"/>
        <v>0</v>
      </c>
      <c r="I46" s="91">
        <f t="shared" si="7"/>
        <v>0</v>
      </c>
      <c r="J46" s="91">
        <f t="shared" si="7"/>
        <v>0</v>
      </c>
      <c r="K46" s="91">
        <f t="shared" si="7"/>
        <v>0</v>
      </c>
      <c r="L46" s="91">
        <f t="shared" si="7"/>
        <v>0</v>
      </c>
      <c r="N46" s="91">
        <f>AVERAGE(N9,N34)</f>
        <v>0</v>
      </c>
    </row>
    <row r="47" spans="1:17" x14ac:dyDescent="0.2">
      <c r="A47" s="56" t="s">
        <v>55</v>
      </c>
      <c r="B47" s="91">
        <f t="shared" ref="B47:L47" si="8">AVERAGE(B35,B37)</f>
        <v>0</v>
      </c>
      <c r="C47" s="91">
        <f t="shared" si="8"/>
        <v>0</v>
      </c>
      <c r="D47" s="91">
        <f t="shared" si="8"/>
        <v>0</v>
      </c>
      <c r="E47" s="91">
        <f t="shared" si="8"/>
        <v>0</v>
      </c>
      <c r="F47" s="91">
        <f t="shared" si="8"/>
        <v>0</v>
      </c>
      <c r="G47" s="91">
        <f t="shared" si="8"/>
        <v>0</v>
      </c>
      <c r="H47" s="91">
        <f t="shared" si="8"/>
        <v>0</v>
      </c>
      <c r="I47" s="91">
        <f t="shared" si="8"/>
        <v>0</v>
      </c>
      <c r="J47" s="91">
        <f t="shared" si="8"/>
        <v>0</v>
      </c>
      <c r="K47" s="91">
        <f t="shared" si="8"/>
        <v>0</v>
      </c>
      <c r="L47" s="91">
        <f t="shared" si="8"/>
        <v>0</v>
      </c>
      <c r="N47" s="91">
        <f>AVERAGE(N35,N37)</f>
        <v>0</v>
      </c>
      <c r="P47" s="127" t="s">
        <v>186</v>
      </c>
      <c r="Q47" s="125">
        <f>N54</f>
        <v>0</v>
      </c>
    </row>
    <row r="48" spans="1:17" x14ac:dyDescent="0.2">
      <c r="A48" s="56" t="s">
        <v>56</v>
      </c>
      <c r="B48" s="91">
        <f t="shared" ref="B48:L48" si="9">AVERAGE(B7,B13,B21,B28,B30)</f>
        <v>0</v>
      </c>
      <c r="C48" s="91">
        <f t="shared" si="9"/>
        <v>0</v>
      </c>
      <c r="D48" s="91">
        <f t="shared" si="9"/>
        <v>0</v>
      </c>
      <c r="E48" s="91">
        <f t="shared" si="9"/>
        <v>0</v>
      </c>
      <c r="F48" s="91">
        <f t="shared" si="9"/>
        <v>0</v>
      </c>
      <c r="G48" s="91">
        <f t="shared" si="9"/>
        <v>0</v>
      </c>
      <c r="H48" s="91">
        <f t="shared" si="9"/>
        <v>0</v>
      </c>
      <c r="I48" s="91">
        <f t="shared" si="9"/>
        <v>0</v>
      </c>
      <c r="J48" s="91">
        <f t="shared" si="9"/>
        <v>0</v>
      </c>
      <c r="K48" s="91">
        <f t="shared" si="9"/>
        <v>0</v>
      </c>
      <c r="L48" s="91">
        <f t="shared" si="9"/>
        <v>0</v>
      </c>
      <c r="N48" s="91">
        <f>AVERAGE(N7,N13,N21,N28,N30)</f>
        <v>0</v>
      </c>
    </row>
    <row r="49" spans="1:15" x14ac:dyDescent="0.2">
      <c r="A49" s="56" t="s">
        <v>57</v>
      </c>
      <c r="B49" s="91">
        <f t="shared" ref="B49:L49" si="10">AVERAGE(B15,B17,B19,B38)</f>
        <v>0</v>
      </c>
      <c r="C49" s="91">
        <f t="shared" si="10"/>
        <v>0</v>
      </c>
      <c r="D49" s="91">
        <f t="shared" si="10"/>
        <v>0</v>
      </c>
      <c r="E49" s="91">
        <f t="shared" si="10"/>
        <v>0</v>
      </c>
      <c r="F49" s="91">
        <f t="shared" si="10"/>
        <v>0</v>
      </c>
      <c r="G49" s="91">
        <f t="shared" si="10"/>
        <v>0</v>
      </c>
      <c r="H49" s="91">
        <f t="shared" si="10"/>
        <v>0</v>
      </c>
      <c r="I49" s="91">
        <f t="shared" si="10"/>
        <v>0</v>
      </c>
      <c r="J49" s="91">
        <f t="shared" si="10"/>
        <v>0</v>
      </c>
      <c r="K49" s="91">
        <f t="shared" si="10"/>
        <v>0</v>
      </c>
      <c r="L49" s="91">
        <f t="shared" si="10"/>
        <v>0</v>
      </c>
      <c r="N49" s="91">
        <f>AVERAGE(N15,N17,N19,N38)</f>
        <v>0</v>
      </c>
    </row>
    <row r="50" spans="1:15" x14ac:dyDescent="0.2">
      <c r="A50" s="56" t="s">
        <v>58</v>
      </c>
      <c r="B50" s="91">
        <f t="shared" ref="B50:L50" si="11">AVERAGE(B18,B22,B29,B13,B15)</f>
        <v>0</v>
      </c>
      <c r="C50" s="91">
        <f t="shared" si="11"/>
        <v>0</v>
      </c>
      <c r="D50" s="91">
        <f t="shared" si="11"/>
        <v>0</v>
      </c>
      <c r="E50" s="91">
        <f t="shared" si="11"/>
        <v>0</v>
      </c>
      <c r="F50" s="91">
        <f t="shared" si="11"/>
        <v>0</v>
      </c>
      <c r="G50" s="91">
        <f t="shared" si="11"/>
        <v>0</v>
      </c>
      <c r="H50" s="91">
        <f t="shared" si="11"/>
        <v>0</v>
      </c>
      <c r="I50" s="91">
        <f t="shared" si="11"/>
        <v>0</v>
      </c>
      <c r="J50" s="91">
        <f t="shared" si="11"/>
        <v>0</v>
      </c>
      <c r="K50" s="91">
        <f t="shared" si="11"/>
        <v>0</v>
      </c>
      <c r="L50" s="91">
        <f t="shared" si="11"/>
        <v>0</v>
      </c>
      <c r="N50" s="91">
        <f>AVERAGE(N18,N22,N29,N13,N15)</f>
        <v>0</v>
      </c>
    </row>
    <row r="51" spans="1:15" x14ac:dyDescent="0.2">
      <c r="A51" s="56" t="s">
        <v>36</v>
      </c>
      <c r="B51" s="91">
        <f t="shared" ref="B51:L51" si="12">AVERAGE(B20,B22)</f>
        <v>0</v>
      </c>
      <c r="C51" s="91">
        <f t="shared" si="12"/>
        <v>0</v>
      </c>
      <c r="D51" s="91">
        <f t="shared" si="12"/>
        <v>0</v>
      </c>
      <c r="E51" s="91">
        <f t="shared" si="12"/>
        <v>0</v>
      </c>
      <c r="F51" s="91">
        <f t="shared" si="12"/>
        <v>0</v>
      </c>
      <c r="G51" s="91">
        <f t="shared" si="12"/>
        <v>0</v>
      </c>
      <c r="H51" s="91">
        <f t="shared" si="12"/>
        <v>0</v>
      </c>
      <c r="I51" s="91">
        <f t="shared" si="12"/>
        <v>0</v>
      </c>
      <c r="J51" s="91">
        <f t="shared" si="12"/>
        <v>0</v>
      </c>
      <c r="K51" s="91">
        <f t="shared" si="12"/>
        <v>0</v>
      </c>
      <c r="L51" s="91">
        <f t="shared" si="12"/>
        <v>0</v>
      </c>
      <c r="N51" s="91">
        <f>AVERAGE(N20,N22)</f>
        <v>0</v>
      </c>
    </row>
    <row r="52" spans="1:15" x14ac:dyDescent="0.2">
      <c r="A52" s="56" t="s">
        <v>59</v>
      </c>
      <c r="B52" s="91">
        <f t="shared" ref="B52:L52" si="13">AVERAGE(B23,B28,B30,B37)</f>
        <v>0</v>
      </c>
      <c r="C52" s="91">
        <f t="shared" si="13"/>
        <v>0</v>
      </c>
      <c r="D52" s="91">
        <f t="shared" si="13"/>
        <v>0</v>
      </c>
      <c r="E52" s="91">
        <f t="shared" si="13"/>
        <v>0</v>
      </c>
      <c r="F52" s="91">
        <f t="shared" si="13"/>
        <v>0</v>
      </c>
      <c r="G52" s="91">
        <f t="shared" si="13"/>
        <v>0</v>
      </c>
      <c r="H52" s="91">
        <f t="shared" si="13"/>
        <v>0</v>
      </c>
      <c r="I52" s="91">
        <f t="shared" si="13"/>
        <v>0</v>
      </c>
      <c r="J52" s="91">
        <f t="shared" si="13"/>
        <v>0</v>
      </c>
      <c r="K52" s="91">
        <f t="shared" si="13"/>
        <v>0</v>
      </c>
      <c r="L52" s="91">
        <f t="shared" si="13"/>
        <v>0</v>
      </c>
      <c r="N52" s="91">
        <f>AVERAGE(N23,N28,N30,N37)</f>
        <v>0</v>
      </c>
    </row>
    <row r="53" spans="1:15" x14ac:dyDescent="0.2">
      <c r="A53" s="56" t="s">
        <v>60</v>
      </c>
      <c r="B53" s="91">
        <f t="shared" ref="B53:L53" si="14">AVERAGE(B31,B36)</f>
        <v>0</v>
      </c>
      <c r="C53" s="91">
        <f t="shared" si="14"/>
        <v>0</v>
      </c>
      <c r="D53" s="91">
        <f t="shared" si="14"/>
        <v>0</v>
      </c>
      <c r="E53" s="91">
        <f t="shared" si="14"/>
        <v>0</v>
      </c>
      <c r="F53" s="91">
        <f t="shared" si="14"/>
        <v>0</v>
      </c>
      <c r="G53" s="91">
        <f t="shared" si="14"/>
        <v>0</v>
      </c>
      <c r="H53" s="91">
        <f t="shared" si="14"/>
        <v>0</v>
      </c>
      <c r="I53" s="91">
        <f t="shared" si="14"/>
        <v>0</v>
      </c>
      <c r="J53" s="91">
        <f t="shared" si="14"/>
        <v>0</v>
      </c>
      <c r="K53" s="91">
        <f t="shared" si="14"/>
        <v>0</v>
      </c>
      <c r="L53" s="91">
        <f t="shared" si="14"/>
        <v>0</v>
      </c>
      <c r="N53" s="91">
        <f>AVERAGE(N31,N36)</f>
        <v>0</v>
      </c>
    </row>
    <row r="54" spans="1:15" x14ac:dyDescent="0.2">
      <c r="A54" s="56" t="s">
        <v>27</v>
      </c>
      <c r="B54" s="93">
        <f t="shared" ref="B54:L54" si="15">AVERAGE(B6,B10,B22,B20)</f>
        <v>0</v>
      </c>
      <c r="C54" s="93">
        <f t="shared" si="15"/>
        <v>0</v>
      </c>
      <c r="D54" s="93">
        <f t="shared" si="15"/>
        <v>0</v>
      </c>
      <c r="E54" s="93">
        <f t="shared" si="15"/>
        <v>0</v>
      </c>
      <c r="F54" s="93">
        <f t="shared" si="15"/>
        <v>0</v>
      </c>
      <c r="G54" s="93">
        <f t="shared" si="15"/>
        <v>0</v>
      </c>
      <c r="H54" s="93">
        <f t="shared" si="15"/>
        <v>0</v>
      </c>
      <c r="I54" s="93">
        <f t="shared" si="15"/>
        <v>0</v>
      </c>
      <c r="J54" s="93">
        <f t="shared" si="15"/>
        <v>0</v>
      </c>
      <c r="K54" s="93">
        <f t="shared" si="15"/>
        <v>0</v>
      </c>
      <c r="L54" s="93">
        <f t="shared" si="15"/>
        <v>0</v>
      </c>
      <c r="N54" s="93">
        <f>AVERAGE(N6,N10,N22,N20)</f>
        <v>0</v>
      </c>
    </row>
    <row r="56" spans="1:15" x14ac:dyDescent="0.2">
      <c r="B56" s="129" t="e">
        <f>_xlfn.IFS($B$2=Goalkeepers!$D$1,Goalkeepers!D14,$B$2=Goalkeepers!$E$1,Goalkeepers!E14,$B$2=Goalkeepers!$F$1,Goalkeepers!F14)</f>
        <v>#DIV/0!</v>
      </c>
      <c r="C56" s="130" t="e">
        <f>_xlfn.IFS($C$2='Right WB'!$D$1,'Right WB'!D20,$C$2='Right WB'!$E$1,'Right WB'!E20,$C$2='Right WB'!$F$1,'Right WB'!F20)</f>
        <v>#DIV/0!</v>
      </c>
      <c r="D56" s="130" t="e">
        <f>_xlfn.IFS($D$2='Left WB'!$D$1,'Left WB'!D25,$D$2='Left WB'!$E$1,'Left WB'!E25,$D$2='Left WB'!$F$1,'Left WB'!F20)</f>
        <v>#DIV/0!</v>
      </c>
      <c r="E56" s="130" t="e">
        <f>_xlfn.IFS($E$2=CD!$D$1,CD!D19,$E$2=CD!$E$1,CD!E19,$E$2=CD!$F$1,CD!F19,$E$2=CD!$G$1,CD!G19)</f>
        <v>#DIV/0!</v>
      </c>
      <c r="F56" s="130" t="e">
        <f>_xlfn.IFS($F$2=CD!$D$1,CD!D19,$F$2=CD!$E$1,CD!E19,$F$2=CD!$F$1,CD!F19,$F$2=CD!$G$1,CD!G19)</f>
        <v>#DIV/0!</v>
      </c>
      <c r="G56" s="131">
        <f>_xlfn.IFS($G$2=DM!$D$1,DM!D22,$G$2=DM!$E$1,DM!E22)</f>
        <v>0</v>
      </c>
      <c r="H56" s="131" t="e">
        <f>_xlfn.IFS($H$2=CM!$D$1,CM!D24,$H$2=CM!$E$1,CM!E24,$H$2=CM!$F$1,CM!F24,$H$2=CM!$G$1,CM!G24,$H$2=CM!$I$1,CM!I24,$H$2=CM!$J$1,CM!J24)</f>
        <v>#DIV/0!</v>
      </c>
      <c r="I56" s="131" t="e">
        <f>_xlfn.IFS($I$2=CM!$D$1,CM!D24,$I$2=CM!$E$1,CM!E24,$I$2=CM!$F$1,CM!F24,$I$2=CM!$G$1,CM!G24,$I$2=CM!$H$1,CM!H24,$I$2=CM!$I$1,CM!I24,$I$2=CM!$J$1,CM!J24)</f>
        <v>#DIV/0!</v>
      </c>
      <c r="J56" s="131" t="e">
        <f>_xlfn.IFS($J$2='Right W'!$D$1,'Right W'!D20,$J$2='Right W'!$E$1,'Right W'!E20,$J$2='Right W'!$F$1,'Right W'!F20,$J$2='Right W'!$G$1,'Right W'!G20,$J$2='Right W'!$H$1,'Right W'!H20)</f>
        <v>#DIV/0!</v>
      </c>
      <c r="K56" s="131" t="e">
        <f>_xlfn.IFS($K$2='Left W'!$D$1,'Left W'!D22,$K$2='Left W'!$E$1,'Left W'!E22,$K$2='Left W'!$F$1,'Left W'!F20,$K$2='Left W'!$G$1,'Left W'!G20,$K$2='Left W'!$H$1,'Left W'!H20)</f>
        <v>#DIV/0!</v>
      </c>
      <c r="L56" s="132" t="e">
        <f>_xlfn.IFS($L$2=F!$D$1,F!D22,$L$2=F!$E$1,F!E22,$L$2=F!$F$1,F!F22,$L$2=F!$G$1,F!G22)</f>
        <v>#DIV/0!</v>
      </c>
      <c r="M56" s="133"/>
      <c r="N56" s="134" t="e">
        <f>AVERAGE(B56:L56)</f>
        <v>#DIV/0!</v>
      </c>
      <c r="O56" s="135"/>
    </row>
  </sheetData>
  <mergeCells count="21">
    <mergeCell ref="T15:U15"/>
    <mergeCell ref="S16:U16"/>
    <mergeCell ref="S18:U18"/>
    <mergeCell ref="P13:Q13"/>
    <mergeCell ref="T20:U20"/>
    <mergeCell ref="T21:U21"/>
    <mergeCell ref="T19:U19"/>
    <mergeCell ref="T7:U7"/>
    <mergeCell ref="P28:Q28"/>
    <mergeCell ref="P2:Q2"/>
    <mergeCell ref="T3:U3"/>
    <mergeCell ref="T4:U4"/>
    <mergeCell ref="T5:U5"/>
    <mergeCell ref="T6:U6"/>
    <mergeCell ref="S2:U2"/>
    <mergeCell ref="T11:U11"/>
    <mergeCell ref="T12:U12"/>
    <mergeCell ref="T13:U13"/>
    <mergeCell ref="T8:U8"/>
    <mergeCell ref="S10:U10"/>
    <mergeCell ref="T14:U14"/>
  </mergeCells>
  <phoneticPr fontId="12" type="noConversion"/>
  <conditionalFormatting sqref="B2:D2 H2:L2">
    <cfRule type="cellIs" dxfId="1486" priority="504" operator="lessThan">
      <formula>10</formula>
    </cfRule>
  </conditionalFormatting>
  <conditionalFormatting sqref="B2:D2 H2:L2">
    <cfRule type="top10" dxfId="1485" priority="505" rank="3"/>
  </conditionalFormatting>
  <conditionalFormatting sqref="E1:L1 B1:D2 H2:L2">
    <cfRule type="containsErrors" dxfId="1484" priority="506">
      <formula>ISERROR(B1)</formula>
    </cfRule>
  </conditionalFormatting>
  <conditionalFormatting sqref="A3:A38">
    <cfRule type="containsErrors" dxfId="1483" priority="493">
      <formula>ISERROR(A3)</formula>
    </cfRule>
  </conditionalFormatting>
  <conditionalFormatting sqref="E2">
    <cfRule type="cellIs" dxfId="1482" priority="490" operator="lessThan">
      <formula>10</formula>
    </cfRule>
  </conditionalFormatting>
  <conditionalFormatting sqref="E2">
    <cfRule type="top10" dxfId="1481" priority="491" rank="3"/>
  </conditionalFormatting>
  <conditionalFormatting sqref="E2">
    <cfRule type="containsErrors" dxfId="1480" priority="492">
      <formula>ISERROR(E2)</formula>
    </cfRule>
  </conditionalFormatting>
  <conditionalFormatting sqref="F2">
    <cfRule type="cellIs" dxfId="1479" priority="487" operator="lessThan">
      <formula>10</formula>
    </cfRule>
  </conditionalFormatting>
  <conditionalFormatting sqref="F2">
    <cfRule type="top10" dxfId="1478" priority="488" rank="3"/>
  </conditionalFormatting>
  <conditionalFormatting sqref="F2">
    <cfRule type="containsErrors" dxfId="1477" priority="489">
      <formula>ISERROR(F2)</formula>
    </cfRule>
  </conditionalFormatting>
  <conditionalFormatting sqref="G2">
    <cfRule type="cellIs" dxfId="1476" priority="484" operator="lessThan">
      <formula>10</formula>
    </cfRule>
  </conditionalFormatting>
  <conditionalFormatting sqref="G2">
    <cfRule type="top10" dxfId="1475" priority="485" rank="3"/>
  </conditionalFormatting>
  <conditionalFormatting sqref="G2">
    <cfRule type="containsErrors" dxfId="1474" priority="486">
      <formula>ISERROR(G2)</formula>
    </cfRule>
  </conditionalFormatting>
  <conditionalFormatting sqref="B3:B38">
    <cfRule type="top10" dxfId="1473" priority="482" rank="3"/>
  </conditionalFormatting>
  <conditionalFormatting sqref="B3:B38">
    <cfRule type="cellIs" dxfId="1472" priority="481" operator="lessThan">
      <formula>10</formula>
    </cfRule>
  </conditionalFormatting>
  <conditionalFormatting sqref="B3:B38">
    <cfRule type="containsErrors" dxfId="1471" priority="483">
      <formula>ISERROR(B3)</formula>
    </cfRule>
  </conditionalFormatting>
  <conditionalFormatting sqref="B3:B38">
    <cfRule type="top10" dxfId="1470" priority="479" rank="3"/>
  </conditionalFormatting>
  <conditionalFormatting sqref="B3:B38">
    <cfRule type="cellIs" dxfId="1469" priority="478" operator="lessThan">
      <formula>10</formula>
    </cfRule>
  </conditionalFormatting>
  <conditionalFormatting sqref="B3:B38">
    <cfRule type="containsErrors" dxfId="1468" priority="480">
      <formula>ISERROR(B3)</formula>
    </cfRule>
  </conditionalFormatting>
  <conditionalFormatting sqref="C3:C38">
    <cfRule type="top10" dxfId="1467" priority="476" rank="3"/>
  </conditionalFormatting>
  <conditionalFormatting sqref="C3:C38">
    <cfRule type="cellIs" dxfId="1466" priority="475" operator="lessThan">
      <formula>10</formula>
    </cfRule>
  </conditionalFormatting>
  <conditionalFormatting sqref="C3:C38">
    <cfRule type="containsErrors" dxfId="1465" priority="477">
      <formula>ISERROR(C3)</formula>
    </cfRule>
  </conditionalFormatting>
  <conditionalFormatting sqref="C3:C38">
    <cfRule type="top10" dxfId="1464" priority="473" rank="3"/>
  </conditionalFormatting>
  <conditionalFormatting sqref="C3:C38">
    <cfRule type="cellIs" dxfId="1463" priority="472" operator="lessThan">
      <formula>10</formula>
    </cfRule>
  </conditionalFormatting>
  <conditionalFormatting sqref="C3:C38">
    <cfRule type="containsErrors" dxfId="1462" priority="474">
      <formula>ISERROR(C3)</formula>
    </cfRule>
  </conditionalFormatting>
  <conditionalFormatting sqref="D3:D38">
    <cfRule type="top10" dxfId="1461" priority="470" rank="3"/>
  </conditionalFormatting>
  <conditionalFormatting sqref="D3:D38">
    <cfRule type="cellIs" dxfId="1460" priority="469" operator="lessThan">
      <formula>10</formula>
    </cfRule>
  </conditionalFormatting>
  <conditionalFormatting sqref="D3:D38">
    <cfRule type="containsErrors" dxfId="1459" priority="471">
      <formula>ISERROR(D3)</formula>
    </cfRule>
  </conditionalFormatting>
  <conditionalFormatting sqref="D3:D38">
    <cfRule type="top10" dxfId="1458" priority="467" rank="3"/>
  </conditionalFormatting>
  <conditionalFormatting sqref="D3:D38">
    <cfRule type="cellIs" dxfId="1457" priority="466" operator="lessThan">
      <formula>10</formula>
    </cfRule>
  </conditionalFormatting>
  <conditionalFormatting sqref="D3:D38">
    <cfRule type="containsErrors" dxfId="1456" priority="468">
      <formula>ISERROR(D3)</formula>
    </cfRule>
  </conditionalFormatting>
  <conditionalFormatting sqref="E3:E38">
    <cfRule type="top10" dxfId="1455" priority="464" rank="3"/>
  </conditionalFormatting>
  <conditionalFormatting sqref="E3:E38">
    <cfRule type="cellIs" dxfId="1454" priority="463" operator="lessThan">
      <formula>10</formula>
    </cfRule>
  </conditionalFormatting>
  <conditionalFormatting sqref="E3:E38">
    <cfRule type="containsErrors" dxfId="1453" priority="465">
      <formula>ISERROR(E3)</formula>
    </cfRule>
  </conditionalFormatting>
  <conditionalFormatting sqref="E3:E38">
    <cfRule type="top10" dxfId="1452" priority="461" rank="3"/>
  </conditionalFormatting>
  <conditionalFormatting sqref="E3:E38">
    <cfRule type="cellIs" dxfId="1451" priority="460" operator="lessThan">
      <formula>10</formula>
    </cfRule>
  </conditionalFormatting>
  <conditionalFormatting sqref="E3:E38">
    <cfRule type="containsErrors" dxfId="1450" priority="462">
      <formula>ISERROR(E3)</formula>
    </cfRule>
  </conditionalFormatting>
  <conditionalFormatting sqref="F3:F38">
    <cfRule type="top10" dxfId="1449" priority="458" rank="3"/>
  </conditionalFormatting>
  <conditionalFormatting sqref="F3:F38">
    <cfRule type="cellIs" dxfId="1448" priority="457" operator="lessThan">
      <formula>10</formula>
    </cfRule>
  </conditionalFormatting>
  <conditionalFormatting sqref="F3:F38">
    <cfRule type="containsErrors" dxfId="1447" priority="459">
      <formula>ISERROR(F3)</formula>
    </cfRule>
  </conditionalFormatting>
  <conditionalFormatting sqref="F3:F38">
    <cfRule type="top10" dxfId="1446" priority="455" rank="3"/>
  </conditionalFormatting>
  <conditionalFormatting sqref="F3:F38">
    <cfRule type="cellIs" dxfId="1445" priority="454" operator="lessThan">
      <formula>10</formula>
    </cfRule>
  </conditionalFormatting>
  <conditionalFormatting sqref="F3:F38">
    <cfRule type="containsErrors" dxfId="1444" priority="456">
      <formula>ISERROR(F3)</formula>
    </cfRule>
  </conditionalFormatting>
  <conditionalFormatting sqref="G3:G38">
    <cfRule type="top10" dxfId="1443" priority="452" rank="3"/>
  </conditionalFormatting>
  <conditionalFormatting sqref="G3:G38">
    <cfRule type="cellIs" dxfId="1442" priority="451" operator="lessThan">
      <formula>10</formula>
    </cfRule>
  </conditionalFormatting>
  <conditionalFormatting sqref="G3:G38">
    <cfRule type="containsErrors" dxfId="1441" priority="453">
      <formula>ISERROR(G3)</formula>
    </cfRule>
  </conditionalFormatting>
  <conditionalFormatting sqref="G3:G38">
    <cfRule type="top10" dxfId="1440" priority="449" rank="3"/>
  </conditionalFormatting>
  <conditionalFormatting sqref="G3:G38">
    <cfRule type="cellIs" dxfId="1439" priority="448" operator="lessThan">
      <formula>10</formula>
    </cfRule>
  </conditionalFormatting>
  <conditionalFormatting sqref="G3:G38">
    <cfRule type="containsErrors" dxfId="1438" priority="450">
      <formula>ISERROR(G3)</formula>
    </cfRule>
  </conditionalFormatting>
  <conditionalFormatting sqref="I3:I38">
    <cfRule type="top10" dxfId="1437" priority="440" rank="3"/>
  </conditionalFormatting>
  <conditionalFormatting sqref="I3:I38">
    <cfRule type="cellIs" dxfId="1436" priority="439" operator="lessThan">
      <formula>10</formula>
    </cfRule>
  </conditionalFormatting>
  <conditionalFormatting sqref="I3:I38">
    <cfRule type="containsErrors" dxfId="1435" priority="441">
      <formula>ISERROR(I3)</formula>
    </cfRule>
  </conditionalFormatting>
  <conditionalFormatting sqref="I3:I38">
    <cfRule type="top10" dxfId="1434" priority="437" rank="3"/>
  </conditionalFormatting>
  <conditionalFormatting sqref="I3:I38">
    <cfRule type="cellIs" dxfId="1433" priority="436" operator="lessThan">
      <formula>10</formula>
    </cfRule>
  </conditionalFormatting>
  <conditionalFormatting sqref="I3:I38">
    <cfRule type="containsErrors" dxfId="1432" priority="438">
      <formula>ISERROR(I3)</formula>
    </cfRule>
  </conditionalFormatting>
  <conditionalFormatting sqref="K3:K38">
    <cfRule type="top10" dxfId="1431" priority="428" rank="3"/>
  </conditionalFormatting>
  <conditionalFormatting sqref="K3:K38">
    <cfRule type="cellIs" dxfId="1430" priority="427" operator="lessThan">
      <formula>10</formula>
    </cfRule>
  </conditionalFormatting>
  <conditionalFormatting sqref="K3:K38">
    <cfRule type="containsErrors" dxfId="1429" priority="429">
      <formula>ISERROR(K3)</formula>
    </cfRule>
  </conditionalFormatting>
  <conditionalFormatting sqref="K3:K38">
    <cfRule type="top10" dxfId="1428" priority="425" rank="3"/>
  </conditionalFormatting>
  <conditionalFormatting sqref="K3:K38">
    <cfRule type="cellIs" dxfId="1427" priority="424" operator="lessThan">
      <formula>10</formula>
    </cfRule>
  </conditionalFormatting>
  <conditionalFormatting sqref="K3:K38">
    <cfRule type="containsErrors" dxfId="1426" priority="426">
      <formula>ISERROR(K3)</formula>
    </cfRule>
  </conditionalFormatting>
  <conditionalFormatting sqref="L3:L38">
    <cfRule type="top10" dxfId="1425" priority="422" rank="3"/>
  </conditionalFormatting>
  <conditionalFormatting sqref="L3:L38">
    <cfRule type="cellIs" dxfId="1424" priority="421" operator="lessThan">
      <formula>10</formula>
    </cfRule>
  </conditionalFormatting>
  <conditionalFormatting sqref="L3:L38">
    <cfRule type="containsErrors" dxfId="1423" priority="423">
      <formula>ISERROR(L3)</formula>
    </cfRule>
  </conditionalFormatting>
  <conditionalFormatting sqref="L3:L38">
    <cfRule type="top10" dxfId="1422" priority="419" rank="3"/>
  </conditionalFormatting>
  <conditionalFormatting sqref="L3:L38">
    <cfRule type="cellIs" dxfId="1421" priority="418" operator="lessThan">
      <formula>10</formula>
    </cfRule>
  </conditionalFormatting>
  <conditionalFormatting sqref="L3:L38">
    <cfRule type="containsErrors" dxfId="1420" priority="420">
      <formula>ISERROR(L3)</formula>
    </cfRule>
  </conditionalFormatting>
  <conditionalFormatting sqref="Q17">
    <cfRule type="containsErrors" dxfId="1419" priority="325">
      <formula>ISERROR(Q17)</formula>
    </cfRule>
  </conditionalFormatting>
  <conditionalFormatting sqref="P22:P24">
    <cfRule type="containsErrors" dxfId="1418" priority="322">
      <formula>ISERROR(P22)</formula>
    </cfRule>
  </conditionalFormatting>
  <conditionalFormatting sqref="N3:N38">
    <cfRule type="top10" dxfId="1417" priority="410" rank="3"/>
  </conditionalFormatting>
  <conditionalFormatting sqref="N3:N38">
    <cfRule type="cellIs" dxfId="1416" priority="409" operator="lessThan">
      <formula>10</formula>
    </cfRule>
  </conditionalFormatting>
  <conditionalFormatting sqref="N3:N38">
    <cfRule type="containsErrors" dxfId="1415" priority="411">
      <formula>ISERROR(N3)</formula>
    </cfRule>
  </conditionalFormatting>
  <conditionalFormatting sqref="N3:N38">
    <cfRule type="top10" dxfId="1414" priority="407" rank="3"/>
  </conditionalFormatting>
  <conditionalFormatting sqref="N3:N38">
    <cfRule type="cellIs" dxfId="1413" priority="406" operator="lessThan">
      <formula>10</formula>
    </cfRule>
  </conditionalFormatting>
  <conditionalFormatting sqref="N3:N38">
    <cfRule type="containsErrors" dxfId="1412" priority="408">
      <formula>ISERROR(N3)</formula>
    </cfRule>
  </conditionalFormatting>
  <conditionalFormatting sqref="N2">
    <cfRule type="cellIs" dxfId="1411" priority="403" operator="lessThan">
      <formula>10</formula>
    </cfRule>
  </conditionalFormatting>
  <conditionalFormatting sqref="N2">
    <cfRule type="top10" dxfId="1410" priority="404" rank="3"/>
  </conditionalFormatting>
  <conditionalFormatting sqref="N2">
    <cfRule type="containsErrors" dxfId="1409" priority="405">
      <formula>ISERROR(N2)</formula>
    </cfRule>
  </conditionalFormatting>
  <conditionalFormatting sqref="P25">
    <cfRule type="containsErrors" dxfId="1408" priority="323">
      <formula>ISERROR(P25)</formula>
    </cfRule>
  </conditionalFormatting>
  <conditionalFormatting sqref="A40:A54">
    <cfRule type="containsErrors" dxfId="1407" priority="394">
      <formula>ISERROR(A40)</formula>
    </cfRule>
  </conditionalFormatting>
  <conditionalFormatting sqref="A40:A54">
    <cfRule type="cellIs" dxfId="1406" priority="395" operator="lessThan">
      <formula>10</formula>
    </cfRule>
  </conditionalFormatting>
  <conditionalFormatting sqref="A40:A54">
    <cfRule type="containsBlanks" dxfId="1405" priority="396">
      <formula>LEN(TRIM(A40))=0</formula>
    </cfRule>
  </conditionalFormatting>
  <conditionalFormatting sqref="B40:B54">
    <cfRule type="containsErrors" dxfId="1404" priority="390">
      <formula>ISERROR(B40)</formula>
    </cfRule>
  </conditionalFormatting>
  <conditionalFormatting sqref="B40:B54">
    <cfRule type="cellIs" dxfId="1403" priority="391" operator="lessThan">
      <formula>10</formula>
    </cfRule>
  </conditionalFormatting>
  <conditionalFormatting sqref="B40:B54">
    <cfRule type="containsBlanks" dxfId="1402" priority="393">
      <formula>LEN(TRIM(B40))=0</formula>
    </cfRule>
  </conditionalFormatting>
  <conditionalFormatting sqref="B40:B54">
    <cfRule type="top10" dxfId="1401" priority="389" rank="1"/>
    <cfRule type="top10" dxfId="1400" priority="392" rank="3"/>
  </conditionalFormatting>
  <conditionalFormatting sqref="Q14:Q25">
    <cfRule type="cellIs" dxfId="1399" priority="329" operator="lessThan">
      <formula>10</formula>
    </cfRule>
  </conditionalFormatting>
  <conditionalFormatting sqref="P23:Q23 Q24:Q25 P14:Q16 Q15:Q22">
    <cfRule type="containsErrors" dxfId="1398" priority="330">
      <formula>ISERROR(P14)</formula>
    </cfRule>
  </conditionalFormatting>
  <conditionalFormatting sqref="P21">
    <cfRule type="containsErrors" dxfId="1397" priority="328">
      <formula>ISERROR(P21)</formula>
    </cfRule>
  </conditionalFormatting>
  <conditionalFormatting sqref="P13">
    <cfRule type="containsErrors" dxfId="1396" priority="327">
      <formula>ISERROR(P13)</formula>
    </cfRule>
  </conditionalFormatting>
  <conditionalFormatting sqref="P17:P20">
    <cfRule type="containsErrors" dxfId="1395" priority="326">
      <formula>ISERROR(P17)</formula>
    </cfRule>
  </conditionalFormatting>
  <conditionalFormatting sqref="Q17">
    <cfRule type="cellIs" dxfId="1394" priority="324" operator="lessThan">
      <formula>10</formula>
    </cfRule>
  </conditionalFormatting>
  <conditionalFormatting sqref="Q14:Q25">
    <cfRule type="containsBlanks" dxfId="1393" priority="321">
      <formula>LEN(TRIM(Q14))=0</formula>
    </cfRule>
  </conditionalFormatting>
  <conditionalFormatting sqref="Q14:Q25">
    <cfRule type="cellIs" dxfId="1392" priority="320" operator="lessThan">
      <formula>1</formula>
    </cfRule>
  </conditionalFormatting>
  <conditionalFormatting sqref="P26">
    <cfRule type="containsErrors" dxfId="1391" priority="317">
      <formula>ISERROR(P26)</formula>
    </cfRule>
  </conditionalFormatting>
  <conditionalFormatting sqref="Q26">
    <cfRule type="cellIs" dxfId="1390" priority="318" operator="lessThan">
      <formula>10</formula>
    </cfRule>
  </conditionalFormatting>
  <conditionalFormatting sqref="Q26">
    <cfRule type="containsErrors" dxfId="1389" priority="319">
      <formula>ISERROR(Q26)</formula>
    </cfRule>
  </conditionalFormatting>
  <conditionalFormatting sqref="Q26">
    <cfRule type="containsBlanks" dxfId="1388" priority="316">
      <formula>LEN(TRIM(Q26))=0</formula>
    </cfRule>
  </conditionalFormatting>
  <conditionalFormatting sqref="Q26">
    <cfRule type="cellIs" dxfId="1387" priority="315" operator="lessThan">
      <formula>1</formula>
    </cfRule>
  </conditionalFormatting>
  <conditionalFormatting sqref="Q32:Q37">
    <cfRule type="cellIs" dxfId="1386" priority="313" operator="lessThan">
      <formula>10</formula>
    </cfRule>
  </conditionalFormatting>
  <conditionalFormatting sqref="P32:Q37">
    <cfRule type="containsErrors" dxfId="1385" priority="314">
      <formula>ISERROR(P32)</formula>
    </cfRule>
  </conditionalFormatting>
  <conditionalFormatting sqref="P28">
    <cfRule type="containsErrors" dxfId="1384" priority="310">
      <formula>ISERROR(P28)</formula>
    </cfRule>
  </conditionalFormatting>
  <conditionalFormatting sqref="Q29:Q31 Q37">
    <cfRule type="cellIs" dxfId="1383" priority="311" operator="lessThan">
      <formula>10</formula>
    </cfRule>
  </conditionalFormatting>
  <conditionalFormatting sqref="P29:Q31 P37:Q37">
    <cfRule type="containsErrors" dxfId="1382" priority="312">
      <formula>ISERROR(P29)</formula>
    </cfRule>
  </conditionalFormatting>
  <conditionalFormatting sqref="Q29:Q37">
    <cfRule type="containsBlanks" dxfId="1381" priority="309">
      <formula>LEN(TRIM(Q29))=0</formula>
    </cfRule>
  </conditionalFormatting>
  <conditionalFormatting sqref="Q29:Q37">
    <cfRule type="cellIs" dxfId="1380" priority="308" operator="lessThan">
      <formula>1</formula>
    </cfRule>
  </conditionalFormatting>
  <conditionalFormatting sqref="Q3:Q6 Q11">
    <cfRule type="cellIs" dxfId="1379" priority="306" operator="lessThan">
      <formula>10</formula>
    </cfRule>
  </conditionalFormatting>
  <conditionalFormatting sqref="P3:Q6 P11:Q11">
    <cfRule type="containsErrors" dxfId="1378" priority="307">
      <formula>ISERROR(P3)</formula>
    </cfRule>
  </conditionalFormatting>
  <conditionalFormatting sqref="P2">
    <cfRule type="containsErrors" dxfId="1377" priority="305">
      <formula>ISERROR(P2)</formula>
    </cfRule>
  </conditionalFormatting>
  <conditionalFormatting sqref="Q7:Q10">
    <cfRule type="cellIs" dxfId="1376" priority="303" operator="lessThan">
      <formula>10</formula>
    </cfRule>
  </conditionalFormatting>
  <conditionalFormatting sqref="Q7:Q10">
    <cfRule type="containsErrors" dxfId="1375" priority="304">
      <formula>ISERROR(Q7)</formula>
    </cfRule>
  </conditionalFormatting>
  <conditionalFormatting sqref="P7:P10">
    <cfRule type="containsErrors" dxfId="1374" priority="302">
      <formula>ISERROR(P7)</formula>
    </cfRule>
  </conditionalFormatting>
  <conditionalFormatting sqref="Q3:Q11">
    <cfRule type="containsBlanks" dxfId="1373" priority="301">
      <formula>LEN(TRIM(Q3))=0</formula>
    </cfRule>
  </conditionalFormatting>
  <conditionalFormatting sqref="Q3:Q11">
    <cfRule type="cellIs" dxfId="1372" priority="300" operator="lessThan">
      <formula>1</formula>
    </cfRule>
  </conditionalFormatting>
  <conditionalFormatting sqref="S3:S7">
    <cfRule type="containsErrors" dxfId="1371" priority="299">
      <formula>ISERROR(S3)</formula>
    </cfRule>
  </conditionalFormatting>
  <conditionalFormatting sqref="T3:T7">
    <cfRule type="top10" dxfId="1370" priority="297" rank="3"/>
  </conditionalFormatting>
  <conditionalFormatting sqref="T3:T7">
    <cfRule type="cellIs" dxfId="1369" priority="296" operator="lessThan">
      <formula>10</formula>
    </cfRule>
  </conditionalFormatting>
  <conditionalFormatting sqref="T3:T7">
    <cfRule type="containsErrors" dxfId="1368" priority="298">
      <formula>ISERROR(T3)</formula>
    </cfRule>
  </conditionalFormatting>
  <conditionalFormatting sqref="T3:T7">
    <cfRule type="top10" dxfId="1367" priority="294" rank="3"/>
  </conditionalFormatting>
  <conditionalFormatting sqref="T3:T7">
    <cfRule type="cellIs" dxfId="1366" priority="293" operator="lessThan">
      <formula>10</formula>
    </cfRule>
  </conditionalFormatting>
  <conditionalFormatting sqref="T3:T7">
    <cfRule type="containsErrors" dxfId="1365" priority="295">
      <formula>ISERROR(T3)</formula>
    </cfRule>
  </conditionalFormatting>
  <conditionalFormatting sqref="S2">
    <cfRule type="containsErrors" dxfId="1364" priority="292">
      <formula>ISERROR(S2)</formula>
    </cfRule>
  </conditionalFormatting>
  <conditionalFormatting sqref="P39:P44">
    <cfRule type="containsErrors" dxfId="1363" priority="263">
      <formula>ISERROR(P39)</formula>
    </cfRule>
  </conditionalFormatting>
  <conditionalFormatting sqref="S21">
    <cfRule type="containsErrors" dxfId="1362" priority="222">
      <formula>ISERROR(S21)</formula>
    </cfRule>
  </conditionalFormatting>
  <conditionalFormatting sqref="S16">
    <cfRule type="cellIs" dxfId="1361" priority="238" operator="lessThan">
      <formula>10</formula>
    </cfRule>
  </conditionalFormatting>
  <conditionalFormatting sqref="S16">
    <cfRule type="containsErrors" dxfId="1360" priority="240">
      <formula>ISERROR(S16)</formula>
    </cfRule>
  </conditionalFormatting>
  <conditionalFormatting sqref="S8">
    <cfRule type="containsErrors" dxfId="1359" priority="256">
      <formula>ISERROR(S8)</formula>
    </cfRule>
  </conditionalFormatting>
  <conditionalFormatting sqref="T8">
    <cfRule type="top10" dxfId="1358" priority="254" rank="3"/>
  </conditionalFormatting>
  <conditionalFormatting sqref="T8">
    <cfRule type="cellIs" dxfId="1357" priority="253" operator="lessThan">
      <formula>10</formula>
    </cfRule>
  </conditionalFormatting>
  <conditionalFormatting sqref="T8">
    <cfRule type="containsErrors" dxfId="1356" priority="255">
      <formula>ISERROR(T8)</formula>
    </cfRule>
  </conditionalFormatting>
  <conditionalFormatting sqref="T8">
    <cfRule type="top10" dxfId="1355" priority="251" rank="3"/>
  </conditionalFormatting>
  <conditionalFormatting sqref="T8">
    <cfRule type="cellIs" dxfId="1354" priority="250" operator="lessThan">
      <formula>10</formula>
    </cfRule>
  </conditionalFormatting>
  <conditionalFormatting sqref="T8">
    <cfRule type="containsErrors" dxfId="1353" priority="252">
      <formula>ISERROR(T8)</formula>
    </cfRule>
  </conditionalFormatting>
  <conditionalFormatting sqref="S11:S15">
    <cfRule type="containsErrors" dxfId="1352" priority="249">
      <formula>ISERROR(S11)</formula>
    </cfRule>
  </conditionalFormatting>
  <conditionalFormatting sqref="T11:T15">
    <cfRule type="top10" dxfId="1351" priority="247" rank="3"/>
  </conditionalFormatting>
  <conditionalFormatting sqref="T11:T15">
    <cfRule type="cellIs" dxfId="1350" priority="246" operator="lessThan">
      <formula>10</formula>
    </cfRule>
  </conditionalFormatting>
  <conditionalFormatting sqref="T11:T15">
    <cfRule type="containsErrors" dxfId="1349" priority="248">
      <formula>ISERROR(T11)</formula>
    </cfRule>
  </conditionalFormatting>
  <conditionalFormatting sqref="T11:T15">
    <cfRule type="top10" dxfId="1348" priority="244" rank="3"/>
  </conditionalFormatting>
  <conditionalFormatting sqref="T11:T15">
    <cfRule type="cellIs" dxfId="1347" priority="243" operator="lessThan">
      <formula>10</formula>
    </cfRule>
  </conditionalFormatting>
  <conditionalFormatting sqref="T11:T15">
    <cfRule type="containsErrors" dxfId="1346" priority="245">
      <formula>ISERROR(T11)</formula>
    </cfRule>
  </conditionalFormatting>
  <conditionalFormatting sqref="S10">
    <cfRule type="containsErrors" dxfId="1345" priority="242">
      <formula>ISERROR(S10)</formula>
    </cfRule>
  </conditionalFormatting>
  <conditionalFormatting sqref="S16">
    <cfRule type="top10" dxfId="1344" priority="239" rank="3"/>
  </conditionalFormatting>
  <conditionalFormatting sqref="S16">
    <cfRule type="top10" dxfId="1343" priority="236" rank="3"/>
  </conditionalFormatting>
  <conditionalFormatting sqref="S16">
    <cfRule type="cellIs" dxfId="1342" priority="235" operator="lessThan">
      <formula>10</formula>
    </cfRule>
  </conditionalFormatting>
  <conditionalFormatting sqref="S16">
    <cfRule type="containsErrors" dxfId="1341" priority="237">
      <formula>ISERROR(S16)</formula>
    </cfRule>
  </conditionalFormatting>
  <conditionalFormatting sqref="Q39:Q44">
    <cfRule type="cellIs" dxfId="1340" priority="233" operator="lessThan">
      <formula>10</formula>
    </cfRule>
  </conditionalFormatting>
  <conditionalFormatting sqref="Q39:Q44">
    <cfRule type="containsErrors" dxfId="1339" priority="234">
      <formula>ISERROR(Q39)</formula>
    </cfRule>
  </conditionalFormatting>
  <conditionalFormatting sqref="Q39:Q44">
    <cfRule type="containsBlanks" dxfId="1338" priority="232">
      <formula>LEN(TRIM(Q39))=0</formula>
    </cfRule>
  </conditionalFormatting>
  <conditionalFormatting sqref="Q39:Q44">
    <cfRule type="cellIs" dxfId="1337" priority="231" operator="lessThan">
      <formula>1</formula>
    </cfRule>
  </conditionalFormatting>
  <conditionalFormatting sqref="S19:S21">
    <cfRule type="containsErrors" dxfId="1336" priority="230">
      <formula>ISERROR(S19)</formula>
    </cfRule>
  </conditionalFormatting>
  <conditionalFormatting sqref="T19:T20">
    <cfRule type="top10" dxfId="1335" priority="228" rank="3"/>
  </conditionalFormatting>
  <conditionalFormatting sqref="T19:T21">
    <cfRule type="cellIs" dxfId="1334" priority="227" operator="lessThan">
      <formula>10</formula>
    </cfRule>
  </conditionalFormatting>
  <conditionalFormatting sqref="T19:T21">
    <cfRule type="containsErrors" dxfId="1333" priority="229">
      <formula>ISERROR(T19)</formula>
    </cfRule>
  </conditionalFormatting>
  <conditionalFormatting sqref="T19:T21">
    <cfRule type="cellIs" dxfId="1332" priority="224" operator="lessThan">
      <formula>10</formula>
    </cfRule>
  </conditionalFormatting>
  <conditionalFormatting sqref="T19:T21">
    <cfRule type="containsErrors" dxfId="1331" priority="226">
      <formula>ISERROR(T19)</formula>
    </cfRule>
  </conditionalFormatting>
  <conditionalFormatting sqref="S18">
    <cfRule type="containsErrors" dxfId="1330" priority="223">
      <formula>ISERROR(S18)</formula>
    </cfRule>
  </conditionalFormatting>
  <conditionalFormatting sqref="T21">
    <cfRule type="top10" dxfId="1329" priority="220" rank="3"/>
  </conditionalFormatting>
  <conditionalFormatting sqref="T21">
    <cfRule type="cellIs" dxfId="1328" priority="219" operator="lessThan">
      <formula>10</formula>
    </cfRule>
  </conditionalFormatting>
  <conditionalFormatting sqref="T21">
    <cfRule type="containsErrors" dxfId="1327" priority="221">
      <formula>ISERROR(T21)</formula>
    </cfRule>
  </conditionalFormatting>
  <conditionalFormatting sqref="T21">
    <cfRule type="top10" dxfId="1326" priority="217" rank="3"/>
  </conditionalFormatting>
  <conditionalFormatting sqref="T21">
    <cfRule type="cellIs" dxfId="1325" priority="216" operator="lessThan">
      <formula>10</formula>
    </cfRule>
  </conditionalFormatting>
  <conditionalFormatting sqref="T21">
    <cfRule type="containsErrors" dxfId="1324" priority="218">
      <formula>ISERROR(T21)</formula>
    </cfRule>
  </conditionalFormatting>
  <conditionalFormatting sqref="S26">
    <cfRule type="containsErrors" dxfId="1323" priority="208">
      <formula>ISERROR(S26)</formula>
    </cfRule>
  </conditionalFormatting>
  <conditionalFormatting sqref="S24:S26">
    <cfRule type="containsErrors" dxfId="1322" priority="215">
      <formula>ISERROR(S24)</formula>
    </cfRule>
  </conditionalFormatting>
  <conditionalFormatting sqref="T24:T25">
    <cfRule type="top10" dxfId="1321" priority="213" rank="3"/>
  </conditionalFormatting>
  <conditionalFormatting sqref="T24:T26">
    <cfRule type="cellIs" dxfId="1320" priority="212" operator="lessThan">
      <formula>10</formula>
    </cfRule>
  </conditionalFormatting>
  <conditionalFormatting sqref="T24:T26">
    <cfRule type="containsErrors" dxfId="1319" priority="214">
      <formula>ISERROR(T24)</formula>
    </cfRule>
  </conditionalFormatting>
  <conditionalFormatting sqref="T24:T26">
    <cfRule type="cellIs" dxfId="1318" priority="210" operator="lessThan">
      <formula>10</formula>
    </cfRule>
  </conditionalFormatting>
  <conditionalFormatting sqref="T24:T26">
    <cfRule type="containsErrors" dxfId="1317" priority="211">
      <formula>ISERROR(T24)</formula>
    </cfRule>
  </conditionalFormatting>
  <conditionalFormatting sqref="S23">
    <cfRule type="containsErrors" dxfId="1316" priority="209">
      <formula>ISERROR(S23)</formula>
    </cfRule>
  </conditionalFormatting>
  <conditionalFormatting sqref="T26">
    <cfRule type="top10" dxfId="1315" priority="206" rank="3"/>
  </conditionalFormatting>
  <conditionalFormatting sqref="T26">
    <cfRule type="cellIs" dxfId="1314" priority="205" operator="lessThan">
      <formula>10</formula>
    </cfRule>
  </conditionalFormatting>
  <conditionalFormatting sqref="T26">
    <cfRule type="containsErrors" dxfId="1313" priority="207">
      <formula>ISERROR(T26)</formula>
    </cfRule>
  </conditionalFormatting>
  <conditionalFormatting sqref="T26">
    <cfRule type="top10" dxfId="1312" priority="203" rank="3"/>
  </conditionalFormatting>
  <conditionalFormatting sqref="T26">
    <cfRule type="cellIs" dxfId="1311" priority="202" operator="lessThan">
      <formula>10</formula>
    </cfRule>
  </conditionalFormatting>
  <conditionalFormatting sqref="T26">
    <cfRule type="containsErrors" dxfId="1310" priority="204">
      <formula>ISERROR(T26)</formula>
    </cfRule>
  </conditionalFormatting>
  <conditionalFormatting sqref="Q45">
    <cfRule type="cellIs" dxfId="1309" priority="200" operator="lessThan">
      <formula>10</formula>
    </cfRule>
  </conditionalFormatting>
  <conditionalFormatting sqref="P45:Q45">
    <cfRule type="containsErrors" dxfId="1308" priority="201">
      <formula>ISERROR(P45)</formula>
    </cfRule>
  </conditionalFormatting>
  <conditionalFormatting sqref="Q45">
    <cfRule type="cellIs" dxfId="1307" priority="198" operator="lessThan">
      <formula>10</formula>
    </cfRule>
  </conditionalFormatting>
  <conditionalFormatting sqref="P45:Q45">
    <cfRule type="containsErrors" dxfId="1306" priority="199">
      <formula>ISERROR(P45)</formula>
    </cfRule>
  </conditionalFormatting>
  <conditionalFormatting sqref="Q45">
    <cfRule type="containsBlanks" dxfId="1305" priority="197">
      <formula>LEN(TRIM(Q45))=0</formula>
    </cfRule>
  </conditionalFormatting>
  <conditionalFormatting sqref="Q45">
    <cfRule type="cellIs" dxfId="1304" priority="196" operator="lessThan">
      <formula>1</formula>
    </cfRule>
  </conditionalFormatting>
  <conditionalFormatting sqref="S28">
    <cfRule type="containsErrors" dxfId="1303" priority="190">
      <formula>ISERROR(S28)</formula>
    </cfRule>
  </conditionalFormatting>
  <conditionalFormatting sqref="S28">
    <cfRule type="containsErrors" dxfId="1302" priority="195">
      <formula>ISERROR(S28)</formula>
    </cfRule>
  </conditionalFormatting>
  <conditionalFormatting sqref="P47">
    <cfRule type="containsErrors" dxfId="1301" priority="183">
      <formula>ISERROR(P47)</formula>
    </cfRule>
  </conditionalFormatting>
  <conditionalFormatting sqref="Q47">
    <cfRule type="cellIs" dxfId="1300" priority="181" operator="lessThan">
      <formula>10</formula>
    </cfRule>
  </conditionalFormatting>
  <conditionalFormatting sqref="Q47">
    <cfRule type="containsErrors" dxfId="1299" priority="182">
      <formula>ISERROR(Q47)</formula>
    </cfRule>
  </conditionalFormatting>
  <conditionalFormatting sqref="Q47">
    <cfRule type="containsBlanks" dxfId="1298" priority="180">
      <formula>LEN(TRIM(Q47))=0</formula>
    </cfRule>
  </conditionalFormatting>
  <conditionalFormatting sqref="Q47">
    <cfRule type="cellIs" dxfId="1297" priority="179" operator="lessThan">
      <formula>1</formula>
    </cfRule>
  </conditionalFormatting>
  <conditionalFormatting sqref="C40:C53">
    <cfRule type="containsErrors" dxfId="1296" priority="175">
      <formula>ISERROR(C40)</formula>
    </cfRule>
  </conditionalFormatting>
  <conditionalFormatting sqref="C40:C53">
    <cfRule type="cellIs" dxfId="1295" priority="176" operator="lessThan">
      <formula>10</formula>
    </cfRule>
  </conditionalFormatting>
  <conditionalFormatting sqref="C40:C53">
    <cfRule type="containsBlanks" dxfId="1294" priority="178">
      <formula>LEN(TRIM(C40))=0</formula>
    </cfRule>
  </conditionalFormatting>
  <conditionalFormatting sqref="C40:C53">
    <cfRule type="top10" dxfId="1293" priority="174" rank="1"/>
    <cfRule type="top10" dxfId="1292" priority="177" rank="3"/>
  </conditionalFormatting>
  <conditionalFormatting sqref="D40:D53">
    <cfRule type="containsErrors" dxfId="1291" priority="170">
      <formula>ISERROR(D40)</formula>
    </cfRule>
  </conditionalFormatting>
  <conditionalFormatting sqref="D40:D53">
    <cfRule type="cellIs" dxfId="1290" priority="171" operator="lessThan">
      <formula>10</formula>
    </cfRule>
  </conditionalFormatting>
  <conditionalFormatting sqref="D40:D53">
    <cfRule type="containsBlanks" dxfId="1289" priority="173">
      <formula>LEN(TRIM(D40))=0</formula>
    </cfRule>
  </conditionalFormatting>
  <conditionalFormatting sqref="D40:D53">
    <cfRule type="top10" dxfId="1288" priority="169" rank="1"/>
    <cfRule type="top10" dxfId="1287" priority="172" rank="3"/>
  </conditionalFormatting>
  <conditionalFormatting sqref="E40:E53">
    <cfRule type="containsErrors" dxfId="1286" priority="165">
      <formula>ISERROR(E40)</formula>
    </cfRule>
  </conditionalFormatting>
  <conditionalFormatting sqref="E40:E53">
    <cfRule type="cellIs" dxfId="1285" priority="166" operator="lessThan">
      <formula>10</formula>
    </cfRule>
  </conditionalFormatting>
  <conditionalFormatting sqref="E40:E53">
    <cfRule type="containsBlanks" dxfId="1284" priority="168">
      <formula>LEN(TRIM(E40))=0</formula>
    </cfRule>
  </conditionalFormatting>
  <conditionalFormatting sqref="E40:E53">
    <cfRule type="top10" dxfId="1283" priority="164" rank="1"/>
    <cfRule type="top10" dxfId="1282" priority="167" rank="3"/>
  </conditionalFormatting>
  <conditionalFormatting sqref="F40:F53">
    <cfRule type="containsErrors" dxfId="1281" priority="160">
      <formula>ISERROR(F40)</formula>
    </cfRule>
  </conditionalFormatting>
  <conditionalFormatting sqref="F40:F53">
    <cfRule type="cellIs" dxfId="1280" priority="161" operator="lessThan">
      <formula>10</formula>
    </cfRule>
  </conditionalFormatting>
  <conditionalFormatting sqref="F40:F53">
    <cfRule type="containsBlanks" dxfId="1279" priority="163">
      <formula>LEN(TRIM(F40))=0</formula>
    </cfRule>
  </conditionalFormatting>
  <conditionalFormatting sqref="F40:F53">
    <cfRule type="top10" dxfId="1278" priority="159" rank="1"/>
    <cfRule type="top10" dxfId="1277" priority="162" rank="3"/>
  </conditionalFormatting>
  <conditionalFormatting sqref="G40:G53">
    <cfRule type="containsErrors" dxfId="1276" priority="155">
      <formula>ISERROR(G40)</formula>
    </cfRule>
  </conditionalFormatting>
  <conditionalFormatting sqref="G40:G53">
    <cfRule type="cellIs" dxfId="1275" priority="156" operator="lessThan">
      <formula>10</formula>
    </cfRule>
  </conditionalFormatting>
  <conditionalFormatting sqref="G40:G53">
    <cfRule type="containsBlanks" dxfId="1274" priority="158">
      <formula>LEN(TRIM(G40))=0</formula>
    </cfRule>
  </conditionalFormatting>
  <conditionalFormatting sqref="G40:G53">
    <cfRule type="top10" dxfId="1273" priority="154" rank="1"/>
    <cfRule type="top10" dxfId="1272" priority="157" rank="3"/>
  </conditionalFormatting>
  <conditionalFormatting sqref="H40:H53">
    <cfRule type="containsErrors" dxfId="1271" priority="150">
      <formula>ISERROR(H40)</formula>
    </cfRule>
  </conditionalFormatting>
  <conditionalFormatting sqref="H40:H53">
    <cfRule type="cellIs" dxfId="1270" priority="151" operator="lessThan">
      <formula>10</formula>
    </cfRule>
  </conditionalFormatting>
  <conditionalFormatting sqref="H40:H53">
    <cfRule type="containsBlanks" dxfId="1269" priority="153">
      <formula>LEN(TRIM(H40))=0</formula>
    </cfRule>
  </conditionalFormatting>
  <conditionalFormatting sqref="H40:H53">
    <cfRule type="top10" dxfId="1268" priority="149" rank="1"/>
    <cfRule type="top10" dxfId="1267" priority="152" rank="3"/>
  </conditionalFormatting>
  <conditionalFormatting sqref="I40:I53">
    <cfRule type="containsErrors" dxfId="1266" priority="145">
      <formula>ISERROR(I40)</formula>
    </cfRule>
  </conditionalFormatting>
  <conditionalFormatting sqref="I40:I53">
    <cfRule type="cellIs" dxfId="1265" priority="146" operator="lessThan">
      <formula>10</formula>
    </cfRule>
  </conditionalFormatting>
  <conditionalFormatting sqref="I40:I53">
    <cfRule type="containsBlanks" dxfId="1264" priority="148">
      <formula>LEN(TRIM(I40))=0</formula>
    </cfRule>
  </conditionalFormatting>
  <conditionalFormatting sqref="I40:I53">
    <cfRule type="top10" dxfId="1263" priority="144" rank="1"/>
    <cfRule type="top10" dxfId="1262" priority="147" rank="3"/>
  </conditionalFormatting>
  <conditionalFormatting sqref="J40:J53">
    <cfRule type="containsErrors" dxfId="1261" priority="140">
      <formula>ISERROR(J40)</formula>
    </cfRule>
  </conditionalFormatting>
  <conditionalFormatting sqref="J40:J53">
    <cfRule type="cellIs" dxfId="1260" priority="141" operator="lessThan">
      <formula>10</formula>
    </cfRule>
  </conditionalFormatting>
  <conditionalFormatting sqref="J40:J53">
    <cfRule type="containsBlanks" dxfId="1259" priority="143">
      <formula>LEN(TRIM(J40))=0</formula>
    </cfRule>
  </conditionalFormatting>
  <conditionalFormatting sqref="J40:J53">
    <cfRule type="top10" dxfId="1258" priority="139" rank="1"/>
    <cfRule type="top10" dxfId="1257" priority="142" rank="3"/>
  </conditionalFormatting>
  <conditionalFormatting sqref="K40:K53">
    <cfRule type="containsErrors" dxfId="1256" priority="135">
      <formula>ISERROR(K40)</formula>
    </cfRule>
  </conditionalFormatting>
  <conditionalFormatting sqref="K40:K53">
    <cfRule type="cellIs" dxfId="1255" priority="136" operator="lessThan">
      <formula>10</formula>
    </cfRule>
  </conditionalFormatting>
  <conditionalFormatting sqref="K40:K53">
    <cfRule type="containsBlanks" dxfId="1254" priority="138">
      <formula>LEN(TRIM(K40))=0</formula>
    </cfRule>
  </conditionalFormatting>
  <conditionalFormatting sqref="K40:K53">
    <cfRule type="top10" dxfId="1253" priority="134" rank="1"/>
    <cfRule type="top10" dxfId="1252" priority="137" rank="3"/>
  </conditionalFormatting>
  <conditionalFormatting sqref="L40:L53">
    <cfRule type="containsErrors" dxfId="1251" priority="130">
      <formula>ISERROR(L40)</formula>
    </cfRule>
  </conditionalFormatting>
  <conditionalFormatting sqref="L40:L53">
    <cfRule type="cellIs" dxfId="1250" priority="131" operator="lessThan">
      <formula>10</formula>
    </cfRule>
  </conditionalFormatting>
  <conditionalFormatting sqref="L40:L53">
    <cfRule type="containsBlanks" dxfId="1249" priority="133">
      <formula>LEN(TRIM(L40))=0</formula>
    </cfRule>
  </conditionalFormatting>
  <conditionalFormatting sqref="L40:L53">
    <cfRule type="top10" dxfId="1248" priority="129" rank="1"/>
    <cfRule type="top10" dxfId="1247" priority="132" rank="3"/>
  </conditionalFormatting>
  <conditionalFormatting sqref="N40:N53">
    <cfRule type="containsErrors" dxfId="1246" priority="125">
      <formula>ISERROR(N40)</formula>
    </cfRule>
  </conditionalFormatting>
  <conditionalFormatting sqref="N40:N53">
    <cfRule type="cellIs" dxfId="1245" priority="126" operator="lessThan">
      <formula>10</formula>
    </cfRule>
  </conditionalFormatting>
  <conditionalFormatting sqref="N40:N53">
    <cfRule type="containsBlanks" dxfId="1244" priority="128">
      <formula>LEN(TRIM(N40))=0</formula>
    </cfRule>
  </conditionalFormatting>
  <conditionalFormatting sqref="N40:N53">
    <cfRule type="top10" dxfId="1243" priority="124" rank="1"/>
    <cfRule type="top10" dxfId="1242" priority="127" rank="3"/>
  </conditionalFormatting>
  <conditionalFormatting sqref="C54">
    <cfRule type="containsErrors" dxfId="1241" priority="120">
      <formula>ISERROR(C54)</formula>
    </cfRule>
  </conditionalFormatting>
  <conditionalFormatting sqref="C54">
    <cfRule type="cellIs" dxfId="1240" priority="121" operator="lessThan">
      <formula>10</formula>
    </cfRule>
  </conditionalFormatting>
  <conditionalFormatting sqref="C54">
    <cfRule type="containsBlanks" dxfId="1239" priority="123">
      <formula>LEN(TRIM(C54))=0</formula>
    </cfRule>
  </conditionalFormatting>
  <conditionalFormatting sqref="C54">
    <cfRule type="top10" dxfId="1238" priority="119" rank="1"/>
    <cfRule type="top10" dxfId="1237" priority="122" rank="3"/>
  </conditionalFormatting>
  <conditionalFormatting sqref="D54">
    <cfRule type="containsErrors" dxfId="1236" priority="115">
      <formula>ISERROR(D54)</formula>
    </cfRule>
  </conditionalFormatting>
  <conditionalFormatting sqref="D54">
    <cfRule type="cellIs" dxfId="1235" priority="116" operator="lessThan">
      <formula>10</formula>
    </cfRule>
  </conditionalFormatting>
  <conditionalFormatting sqref="D54">
    <cfRule type="containsBlanks" dxfId="1234" priority="118">
      <formula>LEN(TRIM(D54))=0</formula>
    </cfRule>
  </conditionalFormatting>
  <conditionalFormatting sqref="D54">
    <cfRule type="top10" dxfId="1233" priority="114" rank="1"/>
    <cfRule type="top10" dxfId="1232" priority="117" rank="3"/>
  </conditionalFormatting>
  <conditionalFormatting sqref="E54">
    <cfRule type="containsErrors" dxfId="1231" priority="110">
      <formula>ISERROR(E54)</formula>
    </cfRule>
  </conditionalFormatting>
  <conditionalFormatting sqref="E54">
    <cfRule type="cellIs" dxfId="1230" priority="111" operator="lessThan">
      <formula>10</formula>
    </cfRule>
  </conditionalFormatting>
  <conditionalFormatting sqref="E54">
    <cfRule type="containsBlanks" dxfId="1229" priority="113">
      <formula>LEN(TRIM(E54))=0</formula>
    </cfRule>
  </conditionalFormatting>
  <conditionalFormatting sqref="E54">
    <cfRule type="top10" dxfId="1228" priority="109" rank="1"/>
    <cfRule type="top10" dxfId="1227" priority="112" rank="3"/>
  </conditionalFormatting>
  <conditionalFormatting sqref="F54">
    <cfRule type="containsErrors" dxfId="1226" priority="105">
      <formula>ISERROR(F54)</formula>
    </cfRule>
  </conditionalFormatting>
  <conditionalFormatting sqref="F54">
    <cfRule type="cellIs" dxfId="1225" priority="106" operator="lessThan">
      <formula>10</formula>
    </cfRule>
  </conditionalFormatting>
  <conditionalFormatting sqref="F54">
    <cfRule type="containsBlanks" dxfId="1224" priority="108">
      <formula>LEN(TRIM(F54))=0</formula>
    </cfRule>
  </conditionalFormatting>
  <conditionalFormatting sqref="F54">
    <cfRule type="top10" dxfId="1223" priority="104" rank="1"/>
    <cfRule type="top10" dxfId="1222" priority="107" rank="3"/>
  </conditionalFormatting>
  <conditionalFormatting sqref="G54">
    <cfRule type="containsErrors" dxfId="1221" priority="100">
      <formula>ISERROR(G54)</formula>
    </cfRule>
  </conditionalFormatting>
  <conditionalFormatting sqref="G54">
    <cfRule type="cellIs" dxfId="1220" priority="101" operator="lessThan">
      <formula>10</formula>
    </cfRule>
  </conditionalFormatting>
  <conditionalFormatting sqref="G54">
    <cfRule type="containsBlanks" dxfId="1219" priority="103">
      <formula>LEN(TRIM(G54))=0</formula>
    </cfRule>
  </conditionalFormatting>
  <conditionalFormatting sqref="G54">
    <cfRule type="top10" dxfId="1218" priority="99" rank="1"/>
    <cfRule type="top10" dxfId="1217" priority="102" rank="3"/>
  </conditionalFormatting>
  <conditionalFormatting sqref="H54">
    <cfRule type="containsErrors" dxfId="1216" priority="95">
      <formula>ISERROR(H54)</formula>
    </cfRule>
  </conditionalFormatting>
  <conditionalFormatting sqref="H54">
    <cfRule type="cellIs" dxfId="1215" priority="96" operator="lessThan">
      <formula>10</formula>
    </cfRule>
  </conditionalFormatting>
  <conditionalFormatting sqref="H54">
    <cfRule type="containsBlanks" dxfId="1214" priority="98">
      <formula>LEN(TRIM(H54))=0</formula>
    </cfRule>
  </conditionalFormatting>
  <conditionalFormatting sqref="H54">
    <cfRule type="top10" dxfId="1213" priority="94" rank="1"/>
    <cfRule type="top10" dxfId="1212" priority="97" rank="3"/>
  </conditionalFormatting>
  <conditionalFormatting sqref="I54">
    <cfRule type="containsErrors" dxfId="1211" priority="90">
      <formula>ISERROR(I54)</formula>
    </cfRule>
  </conditionalFormatting>
  <conditionalFormatting sqref="I54">
    <cfRule type="cellIs" dxfId="1210" priority="91" operator="lessThan">
      <formula>10</formula>
    </cfRule>
  </conditionalFormatting>
  <conditionalFormatting sqref="I54">
    <cfRule type="containsBlanks" dxfId="1209" priority="93">
      <formula>LEN(TRIM(I54))=0</formula>
    </cfRule>
  </conditionalFormatting>
  <conditionalFormatting sqref="I54">
    <cfRule type="top10" dxfId="1208" priority="89" rank="1"/>
    <cfRule type="top10" dxfId="1207" priority="92" rank="3"/>
  </conditionalFormatting>
  <conditionalFormatting sqref="J54">
    <cfRule type="containsErrors" dxfId="1206" priority="85">
      <formula>ISERROR(J54)</formula>
    </cfRule>
  </conditionalFormatting>
  <conditionalFormatting sqref="J54">
    <cfRule type="cellIs" dxfId="1205" priority="86" operator="lessThan">
      <formula>10</formula>
    </cfRule>
  </conditionalFormatting>
  <conditionalFormatting sqref="J54">
    <cfRule type="containsBlanks" dxfId="1204" priority="88">
      <formula>LEN(TRIM(J54))=0</formula>
    </cfRule>
  </conditionalFormatting>
  <conditionalFormatting sqref="J54">
    <cfRule type="top10" dxfId="1203" priority="84" rank="1"/>
    <cfRule type="top10" dxfId="1202" priority="87" rank="3"/>
  </conditionalFormatting>
  <conditionalFormatting sqref="K54">
    <cfRule type="containsErrors" dxfId="1201" priority="80">
      <formula>ISERROR(K54)</formula>
    </cfRule>
  </conditionalFormatting>
  <conditionalFormatting sqref="K54">
    <cfRule type="cellIs" dxfId="1200" priority="81" operator="lessThan">
      <formula>10</formula>
    </cfRule>
  </conditionalFormatting>
  <conditionalFormatting sqref="K54">
    <cfRule type="containsBlanks" dxfId="1199" priority="83">
      <formula>LEN(TRIM(K54))=0</formula>
    </cfRule>
  </conditionalFormatting>
  <conditionalFormatting sqref="K54">
    <cfRule type="top10" dxfId="1198" priority="79" rank="1"/>
    <cfRule type="top10" dxfId="1197" priority="82" rank="3"/>
  </conditionalFormatting>
  <conditionalFormatting sqref="L54">
    <cfRule type="containsErrors" dxfId="1196" priority="75">
      <formula>ISERROR(L54)</formula>
    </cfRule>
  </conditionalFormatting>
  <conditionalFormatting sqref="L54">
    <cfRule type="cellIs" dxfId="1195" priority="76" operator="lessThan">
      <formula>10</formula>
    </cfRule>
  </conditionalFormatting>
  <conditionalFormatting sqref="L54">
    <cfRule type="containsBlanks" dxfId="1194" priority="78">
      <formula>LEN(TRIM(L54))=0</formula>
    </cfRule>
  </conditionalFormatting>
  <conditionalFormatting sqref="L54">
    <cfRule type="top10" dxfId="1193" priority="74" rank="1"/>
    <cfRule type="top10" dxfId="1192" priority="77" rank="3"/>
  </conditionalFormatting>
  <conditionalFormatting sqref="N54">
    <cfRule type="containsErrors" dxfId="1191" priority="70">
      <formula>ISERROR(N54)</formula>
    </cfRule>
  </conditionalFormatting>
  <conditionalFormatting sqref="N54">
    <cfRule type="cellIs" dxfId="1190" priority="71" operator="lessThan">
      <formula>10</formula>
    </cfRule>
  </conditionalFormatting>
  <conditionalFormatting sqref="N54">
    <cfRule type="containsBlanks" dxfId="1189" priority="73">
      <formula>LEN(TRIM(N54))=0</formula>
    </cfRule>
  </conditionalFormatting>
  <conditionalFormatting sqref="N54">
    <cfRule type="top10" dxfId="1188" priority="69" rank="1"/>
    <cfRule type="top10" dxfId="1187" priority="72" rank="3"/>
  </conditionalFormatting>
  <conditionalFormatting sqref="T28">
    <cfRule type="cellIs" dxfId="1186" priority="67" operator="lessThan">
      <formula>10</formula>
    </cfRule>
  </conditionalFormatting>
  <conditionalFormatting sqref="T28">
    <cfRule type="containsErrors" dxfId="1185" priority="68">
      <formula>ISERROR(T28)</formula>
    </cfRule>
  </conditionalFormatting>
  <conditionalFormatting sqref="T28">
    <cfRule type="cellIs" dxfId="1184" priority="65" operator="lessThan">
      <formula>10</formula>
    </cfRule>
  </conditionalFormatting>
  <conditionalFormatting sqref="T28">
    <cfRule type="containsErrors" dxfId="1183" priority="66">
      <formula>ISERROR(T28)</formula>
    </cfRule>
  </conditionalFormatting>
  <conditionalFormatting sqref="T28">
    <cfRule type="top10" dxfId="1182" priority="63" rank="3"/>
  </conditionalFormatting>
  <conditionalFormatting sqref="T28">
    <cfRule type="cellIs" dxfId="1181" priority="62" operator="lessThan">
      <formula>10</formula>
    </cfRule>
  </conditionalFormatting>
  <conditionalFormatting sqref="T28">
    <cfRule type="containsErrors" dxfId="1180" priority="64">
      <formula>ISERROR(T28)</formula>
    </cfRule>
  </conditionalFormatting>
  <conditionalFormatting sqref="T28">
    <cfRule type="top10" dxfId="1179" priority="60" rank="3"/>
  </conditionalFormatting>
  <conditionalFormatting sqref="T28">
    <cfRule type="cellIs" dxfId="1178" priority="59" operator="lessThan">
      <formula>10</formula>
    </cfRule>
  </conditionalFormatting>
  <conditionalFormatting sqref="T28">
    <cfRule type="containsErrors" dxfId="1177" priority="61">
      <formula>ISERROR(T28)</formula>
    </cfRule>
  </conditionalFormatting>
  <conditionalFormatting sqref="B56:L56">
    <cfRule type="top10" dxfId="1176" priority="15" rank="1"/>
    <cfRule type="top10" dxfId="1175" priority="16" rank="3"/>
  </conditionalFormatting>
  <conditionalFormatting sqref="H3:H38">
    <cfRule type="top10" dxfId="1174" priority="13" rank="3"/>
  </conditionalFormatting>
  <conditionalFormatting sqref="H3:H38">
    <cfRule type="cellIs" dxfId="1173" priority="12" operator="lessThan">
      <formula>10</formula>
    </cfRule>
  </conditionalFormatting>
  <conditionalFormatting sqref="H3:H38">
    <cfRule type="containsErrors" dxfId="1172" priority="14">
      <formula>ISERROR(H3)</formula>
    </cfRule>
  </conditionalFormatting>
  <conditionalFormatting sqref="H3:H38">
    <cfRule type="top10" dxfId="1171" priority="10" rank="3"/>
  </conditionalFormatting>
  <conditionalFormatting sqref="H3:H38">
    <cfRule type="cellIs" dxfId="1170" priority="9" operator="lessThan">
      <formula>10</formula>
    </cfRule>
  </conditionalFormatting>
  <conditionalFormatting sqref="H3:H38">
    <cfRule type="containsErrors" dxfId="1169" priority="11">
      <formula>ISERROR(H3)</formula>
    </cfRule>
  </conditionalFormatting>
  <conditionalFormatting sqref="J3:J38">
    <cfRule type="top10" dxfId="1168" priority="7" rank="3"/>
  </conditionalFormatting>
  <conditionalFormatting sqref="J3:J38">
    <cfRule type="cellIs" dxfId="1167" priority="6" operator="lessThan">
      <formula>10</formula>
    </cfRule>
  </conditionalFormatting>
  <conditionalFormatting sqref="J3:J38">
    <cfRule type="containsErrors" dxfId="1166" priority="8">
      <formula>ISERROR(J3)</formula>
    </cfRule>
  </conditionalFormatting>
  <conditionalFormatting sqref="J3:J38">
    <cfRule type="top10" dxfId="1165" priority="4" rank="3"/>
  </conditionalFormatting>
  <conditionalFormatting sqref="J3:J38">
    <cfRule type="cellIs" dxfId="1164" priority="3" operator="lessThan">
      <formula>10</formula>
    </cfRule>
  </conditionalFormatting>
  <conditionalFormatting sqref="J3:J38">
    <cfRule type="containsErrors" dxfId="1163" priority="5">
      <formula>ISERROR(J3)</formula>
    </cfRule>
  </conditionalFormatting>
  <conditionalFormatting sqref="A3:L38">
    <cfRule type="cellIs" priority="2" operator="equal">
      <formula>0</formula>
    </cfRule>
  </conditionalFormatting>
  <conditionalFormatting sqref="A1:XFD1048576">
    <cfRule type="cellIs" dxfId="1162" priority="1" operator="equal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3"/>
  <sheetViews>
    <sheetView tabSelected="1" zoomScaleNormal="100" workbookViewId="0">
      <selection activeCell="D16" sqref="D16"/>
    </sheetView>
  </sheetViews>
  <sheetFormatPr baseColWidth="10" defaultColWidth="9" defaultRowHeight="12.75" x14ac:dyDescent="0.2"/>
  <cols>
    <col min="1" max="1" width="23.875" style="30" bestFit="1" customWidth="1"/>
    <col min="2" max="2" width="6.375" style="44" bestFit="1" customWidth="1"/>
    <col min="3" max="3" width="1.75" style="30" bestFit="1" customWidth="1"/>
    <col min="4" max="6" width="13.75" style="43" bestFit="1" customWidth="1"/>
    <col min="7" max="16384" width="9" style="30"/>
  </cols>
  <sheetData>
    <row r="1" spans="1:6" x14ac:dyDescent="0.2">
      <c r="B1" s="15" t="s">
        <v>8</v>
      </c>
      <c r="D1" s="16"/>
      <c r="E1" s="16"/>
      <c r="F1" s="16"/>
    </row>
    <row r="2" spans="1:6" x14ac:dyDescent="0.2">
      <c r="B2" s="27" t="e">
        <f>AVERAGE(D2:L2)</f>
        <v>#DIV/0!</v>
      </c>
      <c r="D2" s="28"/>
      <c r="E2" s="28"/>
      <c r="F2" s="28"/>
    </row>
    <row r="3" spans="1:6" x14ac:dyDescent="0.2">
      <c r="B3" s="39"/>
      <c r="D3" s="30"/>
      <c r="E3" s="30"/>
      <c r="F3" s="30"/>
    </row>
    <row r="4" spans="1:6" x14ac:dyDescent="0.2">
      <c r="A4" s="14" t="s">
        <v>93</v>
      </c>
      <c r="B4" s="29" t="e">
        <f>AVERAGE(D4:G4)</f>
        <v>#DIV/0!</v>
      </c>
      <c r="D4" s="29" t="e">
        <f>AVERAGE(D25:D59)</f>
        <v>#DIV/0!</v>
      </c>
      <c r="E4" s="29" t="e">
        <f>AVERAGE(E25:E59)</f>
        <v>#DIV/0!</v>
      </c>
      <c r="F4" s="29" t="e">
        <f>AVERAGE(F25:F59)</f>
        <v>#DIV/0!</v>
      </c>
    </row>
    <row r="5" spans="1:6" x14ac:dyDescent="0.2">
      <c r="A5" s="40" t="s">
        <v>85</v>
      </c>
      <c r="B5" s="31" t="e">
        <f>AVERAGE(D5:L5)</f>
        <v>#DIV/0!</v>
      </c>
      <c r="C5" s="32"/>
      <c r="D5" s="31" t="e">
        <f>AVERAGE(D25:D37)</f>
        <v>#DIV/0!</v>
      </c>
      <c r="E5" s="31" t="e">
        <f>AVERAGE(E25:E37)</f>
        <v>#DIV/0!</v>
      </c>
      <c r="F5" s="31" t="e">
        <f>AVERAGE(F25:F37)</f>
        <v>#DIV/0!</v>
      </c>
    </row>
    <row r="6" spans="1:6" x14ac:dyDescent="0.2">
      <c r="A6" s="40" t="s">
        <v>11</v>
      </c>
      <c r="B6" s="33" t="e">
        <f>AVERAGE(D6:L6)</f>
        <v>#DIV/0!</v>
      </c>
      <c r="C6" s="32"/>
      <c r="D6" s="33" t="e">
        <f>AVERAGE(D38:D51)</f>
        <v>#DIV/0!</v>
      </c>
      <c r="E6" s="33" t="e">
        <f>AVERAGE(E38:E51)</f>
        <v>#DIV/0!</v>
      </c>
      <c r="F6" s="33" t="e">
        <f>AVERAGE(F38:F51)</f>
        <v>#DIV/0!</v>
      </c>
    </row>
    <row r="7" spans="1:6" x14ac:dyDescent="0.2">
      <c r="A7" s="40" t="s">
        <v>55</v>
      </c>
      <c r="B7" s="34" t="e">
        <f>AVERAGE(D7:L7)</f>
        <v>#DIV/0!</v>
      </c>
      <c r="C7" s="32"/>
      <c r="D7" s="34" t="e">
        <f>AVERAGE(D52:D59)</f>
        <v>#DIV/0!</v>
      </c>
      <c r="E7" s="34" t="e">
        <f>AVERAGE(E52:E59)</f>
        <v>#DIV/0!</v>
      </c>
      <c r="F7" s="34" t="e">
        <f>AVERAGE(F52:F59)</f>
        <v>#DIV/0!</v>
      </c>
    </row>
    <row r="8" spans="1:6" x14ac:dyDescent="0.2">
      <c r="B8" s="35"/>
      <c r="C8" s="32"/>
      <c r="D8" s="32"/>
      <c r="E8" s="32"/>
      <c r="F8" s="32"/>
    </row>
    <row r="9" spans="1:6" x14ac:dyDescent="0.2">
      <c r="A9" s="12" t="s">
        <v>94</v>
      </c>
      <c r="B9" s="35"/>
      <c r="C9" s="32"/>
      <c r="D9" s="32"/>
      <c r="E9" s="32"/>
      <c r="F9" s="32"/>
    </row>
    <row r="10" spans="1:6" x14ac:dyDescent="0.2">
      <c r="A10" s="56" t="s">
        <v>86</v>
      </c>
      <c r="B10" s="99" t="e">
        <f>AVERAGE(D10:E10)</f>
        <v>#DIV/0!</v>
      </c>
      <c r="C10" s="144"/>
      <c r="D10" s="138" t="e">
        <f>AVERAGE(D25,D25,D26,D26,D27,D27,D30,D30,D31,D31,D32,D35,D35,D37,D39,D42,D42,D43,D48,D48,D53,D53)</f>
        <v>#DIV/0!</v>
      </c>
      <c r="E10" s="99" t="e">
        <f>AVERAGE(E25,E25,E26,E26,E27,E27,E30,E30,E31,E31,E32,E35,E35,E37,E39,E42,E42,E43,E48,E48,E53,E53)</f>
        <v>#DIV/0!</v>
      </c>
      <c r="F10" s="99" t="e">
        <f>AVERAGE(F25,F25,F26,F26,F27,F27,F30,F30,F31,F31,F32,F35,F35,F37,F39,F42,F42,F43,F48,F48,F53,F53)</f>
        <v>#DIV/0!</v>
      </c>
    </row>
    <row r="11" spans="1:6" x14ac:dyDescent="0.2">
      <c r="A11" s="94" t="s">
        <v>87</v>
      </c>
      <c r="B11" s="97" t="e">
        <f t="shared" ref="B11:B13" si="0">AVERAGE(D11:E11)</f>
        <v>#DIV/0!</v>
      </c>
      <c r="C11" s="144"/>
      <c r="D11" s="139" t="e">
        <f>AVERAGE(D25,D26,D26,D27,D30,D29,D31,D31,D32,D32,D33,D35,D35,D36,D37,D39,D39,D41,D42,D42,D43,D48,D48,D50,D52,D53,D53)</f>
        <v>#DIV/0!</v>
      </c>
      <c r="E11" s="97" t="e">
        <f>AVERAGE(E25,E26,E26,E27,E30,E29,E31,E31,E32,E32,E33,E35,E35,E36,E37,E39,E39,E41,E42,E42,E43,E48,E48,E50,E52,E53,E53)</f>
        <v>#DIV/0!</v>
      </c>
      <c r="F11" s="97" t="e">
        <f>AVERAGE(F25,F26,F26,F27,F30,F29,F31,F31,F32,F32,F33,F35,F35,F36,F37,F39,F39,F41,F42,F42,F43,F48,F48,F50,F52,F53,F53)</f>
        <v>#DIV/0!</v>
      </c>
    </row>
    <row r="12" spans="1:6" x14ac:dyDescent="0.2">
      <c r="A12" s="57" t="s">
        <v>88</v>
      </c>
      <c r="B12" s="97" t="e">
        <f t="shared" si="0"/>
        <v>#DIV/0!</v>
      </c>
      <c r="C12" s="144"/>
      <c r="D12" s="139" t="e">
        <f>AVERAGE(D25,D26,D26,D27,D29,D30,D31,D31,D32,D32,D33,D35,D35,D36,D36,D37,D39,D39,D41,D41,D42,D42,D43,D48,D48,D50,D52,D53,D53)</f>
        <v>#DIV/0!</v>
      </c>
      <c r="E12" s="97" t="e">
        <f>AVERAGE(E25,E26,E26,E27,E29,E30,E31,E31,E32,E32,E33,E35,E35,E36,E36,E37,E39,E39,E41,E41,E42,E42,E43,E48,E48,E50,E52,E53,E53)</f>
        <v>#DIV/0!</v>
      </c>
      <c r="F12" s="97" t="e">
        <f>AVERAGE(F25,F26,F26,F27,F29,F30,F31,F31,F32,F32,F33,F35,F35,F36,F36,F37,F39,F39,F41,F41,F42,F42,F43,F48,F48,F50,F52,F53,F53)</f>
        <v>#DIV/0!</v>
      </c>
    </row>
    <row r="13" spans="1:6" x14ac:dyDescent="0.2">
      <c r="A13" s="95" t="s">
        <v>89</v>
      </c>
      <c r="B13" s="98" t="e">
        <f t="shared" si="0"/>
        <v>#DIV/0!</v>
      </c>
      <c r="C13" s="144"/>
      <c r="D13" s="140" t="e">
        <f>AVERAGE(D25,D26,D26,D27,D28,D29,D30,D31,D31,D32,D32,D33,D35,D35,D36,D36,D37,D39,D39,D41,D41,D42,D42,D43,D48,D48,D50,D52,D53,D53)</f>
        <v>#DIV/0!</v>
      </c>
      <c r="E13" s="98" t="e">
        <f>AVERAGE(E25,E26,E26,E27,E28,E29,E30,E31,E31,E32,E32,E33,E35,E35,E36,E36,E37,E39,E39,E41,E41,E42,E42,E43,E48,E48,E50,E52,E53,E53)</f>
        <v>#DIV/0!</v>
      </c>
      <c r="F13" s="98" t="e">
        <f>AVERAGE(F25,F26,F26,F27,F28,F29,F30,F31,F31,F32,F32,F33,F35,F35,F36,F36,F37,F39,F39,F41,F41,F42,F42,F43,F48,F48,F50,F52,F53,F53)</f>
        <v>#DIV/0!</v>
      </c>
    </row>
    <row r="14" spans="1:6" x14ac:dyDescent="0.2">
      <c r="B14" s="35"/>
      <c r="C14" s="32"/>
      <c r="D14" s="79" t="e">
        <f>AVERAGE(D10:D13)</f>
        <v>#DIV/0!</v>
      </c>
      <c r="E14" s="79" t="e">
        <f>AVERAGE(E10:E13)</f>
        <v>#DIV/0!</v>
      </c>
      <c r="F14" s="79" t="e">
        <f>AVERAGE(F10:F13)</f>
        <v>#DIV/0!</v>
      </c>
    </row>
    <row r="15" spans="1:6" x14ac:dyDescent="0.2">
      <c r="A15" s="12" t="s">
        <v>90</v>
      </c>
      <c r="B15" s="35"/>
      <c r="C15" s="32"/>
      <c r="D15" s="32"/>
      <c r="E15" s="32"/>
      <c r="F15" s="32"/>
    </row>
    <row r="16" spans="1:6" x14ac:dyDescent="0.2">
      <c r="A16" s="56" t="s">
        <v>91</v>
      </c>
      <c r="B16" s="96" t="e">
        <f>AVERAGE(B30,B43,B50)</f>
        <v>#DIV/0!</v>
      </c>
      <c r="C16" s="32"/>
      <c r="D16" s="99" t="e">
        <f>AVERAGE(D33,D43,D50)</f>
        <v>#DIV/0!</v>
      </c>
      <c r="E16" s="99" t="e">
        <f>AVERAGE(E33,E43,E50)</f>
        <v>#DIV/0!</v>
      </c>
      <c r="F16" s="99" t="e">
        <f>AVERAGE(F33,F43,F50)</f>
        <v>#DIV/0!</v>
      </c>
    </row>
    <row r="17" spans="1:6" x14ac:dyDescent="0.2">
      <c r="A17" s="56" t="s">
        <v>92</v>
      </c>
      <c r="B17" s="74" t="e">
        <f t="shared" ref="B17:B22" si="1">AVERAGE(B31,B44,B51)</f>
        <v>#DIV/0!</v>
      </c>
      <c r="C17" s="32"/>
      <c r="D17" s="97" t="e">
        <f>AVERAGE(D30,D39,D43,D50)</f>
        <v>#DIV/0!</v>
      </c>
      <c r="E17" s="97" t="e">
        <f>AVERAGE(E30,E39,E43,E50)</f>
        <v>#DIV/0!</v>
      </c>
      <c r="F17" s="97" t="e">
        <f>AVERAGE(F30,F39,F43,F50)</f>
        <v>#DIV/0!</v>
      </c>
    </row>
    <row r="18" spans="1:6" x14ac:dyDescent="0.2">
      <c r="A18" s="57" t="s">
        <v>46</v>
      </c>
      <c r="B18" s="74" t="e">
        <f t="shared" si="1"/>
        <v>#DIV/0!</v>
      </c>
      <c r="C18" s="32"/>
      <c r="D18" s="97" t="e">
        <f>AVERAGE(D52,D53,D54,D57)</f>
        <v>#DIV/0!</v>
      </c>
      <c r="E18" s="97" t="e">
        <f>AVERAGE(E52,E53,E54,E57)</f>
        <v>#DIV/0!</v>
      </c>
      <c r="F18" s="97" t="e">
        <f>AVERAGE(F52,F53,F54,F57)</f>
        <v>#DIV/0!</v>
      </c>
    </row>
    <row r="19" spans="1:6" x14ac:dyDescent="0.2">
      <c r="A19" s="56" t="s">
        <v>83</v>
      </c>
      <c r="B19" s="74" t="e">
        <f t="shared" si="1"/>
        <v>#DIV/0!</v>
      </c>
      <c r="C19" s="32"/>
      <c r="D19" s="97" t="e">
        <f>AVERAGE(D38,D59)</f>
        <v>#DIV/0!</v>
      </c>
      <c r="E19" s="97" t="e">
        <f>AVERAGE(E38,E59)</f>
        <v>#DIV/0!</v>
      </c>
      <c r="F19" s="97" t="e">
        <f>AVERAGE(F38,F59)</f>
        <v>#DIV/0!</v>
      </c>
    </row>
    <row r="20" spans="1:6" x14ac:dyDescent="0.2">
      <c r="A20" s="56" t="s">
        <v>36</v>
      </c>
      <c r="B20" s="74" t="e">
        <f t="shared" si="1"/>
        <v>#DIV/0!</v>
      </c>
      <c r="C20" s="32"/>
      <c r="D20" s="97" t="e">
        <f>AVERAGE(D41,D43)</f>
        <v>#DIV/0!</v>
      </c>
      <c r="E20" s="97" t="e">
        <f>AVERAGE(E41,E43)</f>
        <v>#DIV/0!</v>
      </c>
      <c r="F20" s="97" t="e">
        <f>AVERAGE(F41,F43)</f>
        <v>#DIV/0!</v>
      </c>
    </row>
    <row r="21" spans="1:6" x14ac:dyDescent="0.2">
      <c r="A21" s="56" t="s">
        <v>84</v>
      </c>
      <c r="B21" s="74" t="e">
        <f t="shared" si="1"/>
        <v>#DIV/0!</v>
      </c>
      <c r="D21" s="97" t="e">
        <f>AVERAGE(D44,D49,D51,D58)</f>
        <v>#DIV/0!</v>
      </c>
      <c r="E21" s="97" t="e">
        <f>AVERAGE(E44,E49,E51,E58)</f>
        <v>#DIV/0!</v>
      </c>
      <c r="F21" s="97" t="e">
        <f>AVERAGE(F44,F49,F51,F58)</f>
        <v>#DIV/0!</v>
      </c>
    </row>
    <row r="22" spans="1:6" x14ac:dyDescent="0.2">
      <c r="A22" s="56" t="s">
        <v>60</v>
      </c>
      <c r="B22" s="75" t="e">
        <f t="shared" si="1"/>
        <v>#DIV/0!</v>
      </c>
      <c r="D22" s="98" t="e">
        <f>AVERAGE(D52,D57)</f>
        <v>#DIV/0!</v>
      </c>
      <c r="E22" s="98" t="e">
        <f>AVERAGE(E52,E57)</f>
        <v>#DIV/0!</v>
      </c>
      <c r="F22" s="98" t="e">
        <f>AVERAGE(F52,F57)</f>
        <v>#DIV/0!</v>
      </c>
    </row>
    <row r="23" spans="1:6" ht="13.5" thickBot="1" x14ac:dyDescent="0.25"/>
    <row r="24" spans="1:6" x14ac:dyDescent="0.2">
      <c r="A24" s="18" t="s">
        <v>95</v>
      </c>
      <c r="B24" s="35"/>
      <c r="C24" s="32"/>
      <c r="D24" s="32"/>
      <c r="E24" s="32"/>
      <c r="F24" s="32"/>
    </row>
    <row r="25" spans="1:6" x14ac:dyDescent="0.2">
      <c r="A25" s="56" t="s">
        <v>73</v>
      </c>
      <c r="B25" s="96" t="e">
        <f>AVERAGE(D25:L25)</f>
        <v>#DIV/0!</v>
      </c>
      <c r="C25" s="32"/>
      <c r="D25" s="36"/>
      <c r="E25" s="36"/>
      <c r="F25" s="36"/>
    </row>
    <row r="26" spans="1:6" x14ac:dyDescent="0.2">
      <c r="A26" s="56" t="s">
        <v>74</v>
      </c>
      <c r="B26" s="74" t="e">
        <f t="shared" ref="B26:B59" si="2">AVERAGE(D26:L26)</f>
        <v>#DIV/0!</v>
      </c>
      <c r="C26" s="32"/>
      <c r="D26" s="37"/>
      <c r="E26" s="37"/>
      <c r="F26" s="37"/>
    </row>
    <row r="27" spans="1:6" x14ac:dyDescent="0.2">
      <c r="A27" s="56" t="s">
        <v>0</v>
      </c>
      <c r="B27" s="74" t="e">
        <f t="shared" si="2"/>
        <v>#DIV/0!</v>
      </c>
      <c r="C27" s="32"/>
      <c r="D27" s="37"/>
      <c r="E27" s="37"/>
      <c r="F27" s="37"/>
    </row>
    <row r="28" spans="1:6" x14ac:dyDescent="0.2">
      <c r="A28" s="56" t="s">
        <v>75</v>
      </c>
      <c r="B28" s="74" t="e">
        <f t="shared" si="2"/>
        <v>#DIV/0!</v>
      </c>
      <c r="C28" s="32"/>
      <c r="D28" s="37"/>
      <c r="E28" s="37"/>
      <c r="F28" s="37"/>
    </row>
    <row r="29" spans="1:6" x14ac:dyDescent="0.2">
      <c r="A29" s="56" t="s">
        <v>24</v>
      </c>
      <c r="B29" s="74" t="e">
        <f t="shared" si="2"/>
        <v>#DIV/0!</v>
      </c>
      <c r="C29" s="32"/>
      <c r="D29" s="37"/>
      <c r="E29" s="37"/>
      <c r="F29" s="37"/>
    </row>
    <row r="30" spans="1:6" x14ac:dyDescent="0.2">
      <c r="A30" s="56" t="s">
        <v>76</v>
      </c>
      <c r="B30" s="74" t="e">
        <f t="shared" si="2"/>
        <v>#DIV/0!</v>
      </c>
      <c r="C30" s="32"/>
      <c r="D30" s="37"/>
      <c r="E30" s="37"/>
      <c r="F30" s="37"/>
    </row>
    <row r="31" spans="1:6" x14ac:dyDescent="0.2">
      <c r="A31" s="56" t="s">
        <v>77</v>
      </c>
      <c r="B31" s="74" t="e">
        <f t="shared" si="2"/>
        <v>#DIV/0!</v>
      </c>
      <c r="C31" s="32"/>
      <c r="D31" s="37"/>
      <c r="E31" s="37"/>
      <c r="F31" s="37"/>
    </row>
    <row r="32" spans="1:6" x14ac:dyDescent="0.2">
      <c r="A32" s="56" t="s">
        <v>78</v>
      </c>
      <c r="B32" s="74" t="e">
        <f t="shared" si="2"/>
        <v>#DIV/0!</v>
      </c>
      <c r="C32" s="32"/>
      <c r="D32" s="37"/>
      <c r="E32" s="37"/>
      <c r="F32" s="37"/>
    </row>
    <row r="33" spans="1:6" x14ac:dyDescent="0.2">
      <c r="A33" s="56" t="s">
        <v>1</v>
      </c>
      <c r="B33" s="74" t="e">
        <f t="shared" si="2"/>
        <v>#DIV/0!</v>
      </c>
      <c r="C33" s="32"/>
      <c r="D33" s="37"/>
      <c r="E33" s="37"/>
      <c r="F33" s="37"/>
    </row>
    <row r="34" spans="1:6" x14ac:dyDescent="0.2">
      <c r="A34" s="56" t="s">
        <v>79</v>
      </c>
      <c r="B34" s="74" t="e">
        <f t="shared" si="2"/>
        <v>#DIV/0!</v>
      </c>
      <c r="C34" s="32"/>
      <c r="D34" s="37"/>
      <c r="E34" s="37"/>
      <c r="F34" s="37"/>
    </row>
    <row r="35" spans="1:6" x14ac:dyDescent="0.2">
      <c r="A35" s="56" t="s">
        <v>80</v>
      </c>
      <c r="B35" s="74" t="e">
        <f t="shared" si="2"/>
        <v>#DIV/0!</v>
      </c>
      <c r="C35" s="32"/>
      <c r="D35" s="37"/>
      <c r="E35" s="37"/>
      <c r="F35" s="37"/>
    </row>
    <row r="36" spans="1:6" x14ac:dyDescent="0.2">
      <c r="A36" s="56" t="s">
        <v>81</v>
      </c>
      <c r="B36" s="74" t="e">
        <f t="shared" si="2"/>
        <v>#DIV/0!</v>
      </c>
      <c r="C36" s="32"/>
      <c r="D36" s="37"/>
      <c r="E36" s="37"/>
      <c r="F36" s="37"/>
    </row>
    <row r="37" spans="1:6" ht="13.5" thickBot="1" x14ac:dyDescent="0.25">
      <c r="A37" s="100" t="s">
        <v>82</v>
      </c>
      <c r="B37" s="75" t="e">
        <f t="shared" si="2"/>
        <v>#DIV/0!</v>
      </c>
      <c r="C37" s="32"/>
      <c r="D37" s="38"/>
      <c r="E37" s="38"/>
      <c r="F37" s="38"/>
    </row>
    <row r="38" spans="1:6" x14ac:dyDescent="0.2">
      <c r="A38" s="41" t="s">
        <v>34</v>
      </c>
      <c r="B38" s="96" t="e">
        <f t="shared" si="2"/>
        <v>#DIV/0!</v>
      </c>
      <c r="C38" s="32"/>
      <c r="D38" s="36"/>
      <c r="E38" s="36"/>
      <c r="F38" s="36"/>
    </row>
    <row r="39" spans="1:6" x14ac:dyDescent="0.2">
      <c r="A39" s="56" t="s">
        <v>2</v>
      </c>
      <c r="B39" s="74" t="e">
        <f t="shared" si="2"/>
        <v>#DIV/0!</v>
      </c>
      <c r="C39" s="32"/>
      <c r="D39" s="37"/>
      <c r="E39" s="37"/>
      <c r="F39" s="37"/>
    </row>
    <row r="40" spans="1:6" x14ac:dyDescent="0.2">
      <c r="A40" s="56" t="s">
        <v>35</v>
      </c>
      <c r="B40" s="74" t="e">
        <f t="shared" si="2"/>
        <v>#DIV/0!</v>
      </c>
      <c r="C40" s="32"/>
      <c r="D40" s="37"/>
      <c r="E40" s="37"/>
      <c r="F40" s="37"/>
    </row>
    <row r="41" spans="1:6" x14ac:dyDescent="0.2">
      <c r="A41" s="56" t="s">
        <v>36</v>
      </c>
      <c r="B41" s="74" t="e">
        <f t="shared" si="2"/>
        <v>#DIV/0!</v>
      </c>
      <c r="C41" s="32"/>
      <c r="D41" s="37"/>
      <c r="E41" s="37"/>
      <c r="F41" s="37"/>
    </row>
    <row r="42" spans="1:6" x14ac:dyDescent="0.2">
      <c r="A42" s="56" t="s">
        <v>3</v>
      </c>
      <c r="B42" s="74" t="e">
        <f t="shared" si="2"/>
        <v>#DIV/0!</v>
      </c>
      <c r="C42" s="32"/>
      <c r="D42" s="37"/>
      <c r="E42" s="37"/>
      <c r="F42" s="37"/>
    </row>
    <row r="43" spans="1:6" x14ac:dyDescent="0.2">
      <c r="A43" s="56" t="s">
        <v>37</v>
      </c>
      <c r="B43" s="74" t="e">
        <f t="shared" si="2"/>
        <v>#DIV/0!</v>
      </c>
      <c r="C43" s="32"/>
      <c r="D43" s="37"/>
      <c r="E43" s="37"/>
      <c r="F43" s="37"/>
    </row>
    <row r="44" spans="1:6" x14ac:dyDescent="0.2">
      <c r="A44" s="56" t="s">
        <v>38</v>
      </c>
      <c r="B44" s="74" t="e">
        <f t="shared" si="2"/>
        <v>#DIV/0!</v>
      </c>
      <c r="C44" s="32"/>
      <c r="D44" s="37"/>
      <c r="E44" s="37"/>
      <c r="F44" s="37"/>
    </row>
    <row r="45" spans="1:6" x14ac:dyDescent="0.2">
      <c r="A45" s="56" t="s">
        <v>39</v>
      </c>
      <c r="B45" s="74" t="e">
        <f t="shared" si="2"/>
        <v>#DIV/0!</v>
      </c>
      <c r="C45" s="32"/>
      <c r="D45" s="37"/>
      <c r="E45" s="37"/>
      <c r="F45" s="37"/>
    </row>
    <row r="46" spans="1:6" x14ac:dyDescent="0.2">
      <c r="A46" s="56" t="s">
        <v>4</v>
      </c>
      <c r="B46" s="74" t="e">
        <f t="shared" si="2"/>
        <v>#DIV/0!</v>
      </c>
      <c r="C46" s="32"/>
      <c r="D46" s="37"/>
      <c r="E46" s="37"/>
      <c r="F46" s="37"/>
    </row>
    <row r="47" spans="1:6" x14ac:dyDescent="0.2">
      <c r="A47" s="56" t="s">
        <v>40</v>
      </c>
      <c r="B47" s="74" t="e">
        <f t="shared" si="2"/>
        <v>#DIV/0!</v>
      </c>
      <c r="C47" s="32"/>
      <c r="D47" s="37"/>
      <c r="E47" s="37"/>
      <c r="F47" s="37"/>
    </row>
    <row r="48" spans="1:6" x14ac:dyDescent="0.2">
      <c r="A48" s="56" t="s">
        <v>41</v>
      </c>
      <c r="B48" s="74" t="e">
        <f t="shared" si="2"/>
        <v>#DIV/0!</v>
      </c>
      <c r="C48" s="32"/>
      <c r="D48" s="37"/>
      <c r="E48" s="37"/>
      <c r="F48" s="37"/>
    </row>
    <row r="49" spans="1:6" x14ac:dyDescent="0.2">
      <c r="A49" s="56" t="s">
        <v>42</v>
      </c>
      <c r="B49" s="74" t="e">
        <f t="shared" si="2"/>
        <v>#DIV/0!</v>
      </c>
      <c r="C49" s="32"/>
      <c r="D49" s="37"/>
      <c r="E49" s="37"/>
      <c r="F49" s="37"/>
    </row>
    <row r="50" spans="1:6" x14ac:dyDescent="0.2">
      <c r="A50" s="56" t="s">
        <v>43</v>
      </c>
      <c r="B50" s="74" t="e">
        <f t="shared" si="2"/>
        <v>#DIV/0!</v>
      </c>
      <c r="C50" s="32"/>
      <c r="D50" s="37"/>
      <c r="E50" s="37"/>
      <c r="F50" s="37"/>
    </row>
    <row r="51" spans="1:6" ht="13.5" thickBot="1" x14ac:dyDescent="0.25">
      <c r="A51" s="100" t="s">
        <v>44</v>
      </c>
      <c r="B51" s="75" t="e">
        <f t="shared" si="2"/>
        <v>#DIV/0!</v>
      </c>
      <c r="C51" s="32"/>
      <c r="D51" s="38"/>
      <c r="E51" s="38"/>
      <c r="F51" s="38"/>
    </row>
    <row r="52" spans="1:6" x14ac:dyDescent="0.2">
      <c r="A52" s="95" t="s">
        <v>45</v>
      </c>
      <c r="B52" s="96" t="e">
        <f t="shared" si="2"/>
        <v>#DIV/0!</v>
      </c>
      <c r="C52" s="32"/>
      <c r="D52" s="36"/>
      <c r="E52" s="36"/>
      <c r="F52" s="36"/>
    </row>
    <row r="53" spans="1:6" x14ac:dyDescent="0.2">
      <c r="A53" s="56" t="s">
        <v>46</v>
      </c>
      <c r="B53" s="74" t="e">
        <f t="shared" si="2"/>
        <v>#DIV/0!</v>
      </c>
      <c r="C53" s="32"/>
      <c r="D53" s="37"/>
      <c r="E53" s="37"/>
      <c r="F53" s="37"/>
    </row>
    <row r="54" spans="1:6" x14ac:dyDescent="0.2">
      <c r="A54" s="56" t="s">
        <v>47</v>
      </c>
      <c r="B54" s="74" t="e">
        <f t="shared" si="2"/>
        <v>#DIV/0!</v>
      </c>
      <c r="C54" s="32"/>
      <c r="D54" s="37"/>
      <c r="E54" s="37"/>
      <c r="F54" s="37"/>
    </row>
    <row r="55" spans="1:6" x14ac:dyDescent="0.2">
      <c r="A55" s="56" t="s">
        <v>48</v>
      </c>
      <c r="B55" s="74" t="e">
        <f t="shared" si="2"/>
        <v>#DIV/0!</v>
      </c>
      <c r="C55" s="32"/>
      <c r="D55" s="37"/>
      <c r="E55" s="37"/>
      <c r="F55" s="37"/>
    </row>
    <row r="56" spans="1:6" x14ac:dyDescent="0.2">
      <c r="A56" s="56" t="s">
        <v>49</v>
      </c>
      <c r="B56" s="74" t="e">
        <f t="shared" si="2"/>
        <v>#DIV/0!</v>
      </c>
      <c r="C56" s="32"/>
      <c r="D56" s="37"/>
      <c r="E56" s="37"/>
      <c r="F56" s="37"/>
    </row>
    <row r="57" spans="1:6" x14ac:dyDescent="0.2">
      <c r="A57" s="56" t="s">
        <v>50</v>
      </c>
      <c r="B57" s="74" t="e">
        <f t="shared" si="2"/>
        <v>#DIV/0!</v>
      </c>
      <c r="C57" s="32"/>
      <c r="D57" s="37"/>
      <c r="E57" s="37"/>
      <c r="F57" s="37"/>
    </row>
    <row r="58" spans="1:6" x14ac:dyDescent="0.2">
      <c r="A58" s="56" t="s">
        <v>51</v>
      </c>
      <c r="B58" s="74" t="e">
        <f t="shared" si="2"/>
        <v>#DIV/0!</v>
      </c>
      <c r="C58" s="32"/>
      <c r="D58" s="37"/>
      <c r="E58" s="37"/>
      <c r="F58" s="37"/>
    </row>
    <row r="59" spans="1:6" x14ac:dyDescent="0.2">
      <c r="A59" s="56" t="s">
        <v>52</v>
      </c>
      <c r="B59" s="75" t="e">
        <f t="shared" si="2"/>
        <v>#DIV/0!</v>
      </c>
      <c r="C59" s="32"/>
      <c r="D59" s="38"/>
      <c r="E59" s="38"/>
      <c r="F59" s="38"/>
    </row>
    <row r="60" spans="1:6" x14ac:dyDescent="0.2">
      <c r="B60" s="42"/>
    </row>
    <row r="61" spans="1:6" x14ac:dyDescent="0.2">
      <c r="B61" s="42"/>
    </row>
    <row r="62" spans="1:6" x14ac:dyDescent="0.2">
      <c r="B62" s="42"/>
    </row>
    <row r="63" spans="1:6" x14ac:dyDescent="0.2">
      <c r="B63" s="42"/>
    </row>
    <row r="64" spans="1:6" x14ac:dyDescent="0.2">
      <c r="B64" s="42"/>
    </row>
    <row r="65" spans="2:2" x14ac:dyDescent="0.2">
      <c r="B65" s="42"/>
    </row>
    <row r="66" spans="2:2" x14ac:dyDescent="0.2">
      <c r="B66" s="42"/>
    </row>
    <row r="67" spans="2:2" x14ac:dyDescent="0.2">
      <c r="B67" s="42"/>
    </row>
    <row r="68" spans="2:2" x14ac:dyDescent="0.2">
      <c r="B68" s="42"/>
    </row>
    <row r="69" spans="2:2" x14ac:dyDescent="0.2">
      <c r="B69" s="42"/>
    </row>
    <row r="70" spans="2:2" x14ac:dyDescent="0.2">
      <c r="B70" s="42"/>
    </row>
    <row r="71" spans="2:2" x14ac:dyDescent="0.2">
      <c r="B71" s="42"/>
    </row>
    <row r="72" spans="2:2" x14ac:dyDescent="0.2">
      <c r="B72" s="42"/>
    </row>
    <row r="73" spans="2:2" x14ac:dyDescent="0.2">
      <c r="B73" s="42"/>
    </row>
  </sheetData>
  <conditionalFormatting sqref="B10:B13">
    <cfRule type="top10" dxfId="1161" priority="151" rank="1"/>
  </conditionalFormatting>
  <conditionalFormatting sqref="B16:B22">
    <cfRule type="top10" dxfId="1160" priority="150" rank="1"/>
  </conditionalFormatting>
  <conditionalFormatting sqref="B4:B7">
    <cfRule type="top10" dxfId="1159" priority="118" rank="1"/>
  </conditionalFormatting>
  <conditionalFormatting sqref="B25:B59">
    <cfRule type="top10" dxfId="1158" priority="96" rank="3"/>
  </conditionalFormatting>
  <conditionalFormatting sqref="D4:D7">
    <cfRule type="top10" dxfId="1157" priority="114" rank="1"/>
  </conditionalFormatting>
  <conditionalFormatting sqref="D10:D13">
    <cfRule type="top10" dxfId="1156" priority="105" rank="1"/>
  </conditionalFormatting>
  <conditionalFormatting sqref="D16:D19">
    <cfRule type="top10" dxfId="1155" priority="101" rank="1"/>
  </conditionalFormatting>
  <conditionalFormatting sqref="C20 A17:A19 C17:D19 B17:B22 A16:D16 A24:E61 A1:E15 G1:K61">
    <cfRule type="cellIs" dxfId="1154" priority="48" operator="lessThan">
      <formula>10</formula>
    </cfRule>
  </conditionalFormatting>
  <conditionalFormatting sqref="D25:D59">
    <cfRule type="top10" dxfId="1153" priority="100" rank="3"/>
  </conditionalFormatting>
  <conditionalFormatting sqref="B16:B22">
    <cfRule type="top10" dxfId="1152" priority="62" rank="1"/>
  </conditionalFormatting>
  <conditionalFormatting sqref="B10:B13">
    <cfRule type="top10" dxfId="1151" priority="61" rank="1"/>
  </conditionalFormatting>
  <conditionalFormatting sqref="D12">
    <cfRule type="cellIs" dxfId="1150" priority="60" operator="lessThan">
      <formula>10</formula>
    </cfRule>
  </conditionalFormatting>
  <conditionalFormatting sqref="E4:E7">
    <cfRule type="top10" dxfId="1149" priority="57" rank="1"/>
  </conditionalFormatting>
  <conditionalFormatting sqref="E10:E13">
    <cfRule type="top10" dxfId="1148" priority="56" rank="1"/>
  </conditionalFormatting>
  <conditionalFormatting sqref="E25:E59">
    <cfRule type="top10" dxfId="1147" priority="54" rank="3"/>
  </conditionalFormatting>
  <conditionalFormatting sqref="E12">
    <cfRule type="cellIs" dxfId="1146" priority="53" operator="lessThan">
      <formula>10</formula>
    </cfRule>
  </conditionalFormatting>
  <conditionalFormatting sqref="E4:E7">
    <cfRule type="top10" dxfId="1145" priority="47" rank="1"/>
  </conditionalFormatting>
  <conditionalFormatting sqref="E10:E13">
    <cfRule type="top10" dxfId="1144" priority="46" rank="1"/>
  </conditionalFormatting>
  <conditionalFormatting sqref="E25:E59">
    <cfRule type="top10" dxfId="1143" priority="44" rank="3"/>
  </conditionalFormatting>
  <conditionalFormatting sqref="E12">
    <cfRule type="cellIs" dxfId="1142" priority="43" operator="lessThan">
      <formula>10</formula>
    </cfRule>
  </conditionalFormatting>
  <conditionalFormatting sqref="E10:E13">
    <cfRule type="top10" dxfId="1141" priority="42" rank="1"/>
  </conditionalFormatting>
  <conditionalFormatting sqref="E12">
    <cfRule type="cellIs" dxfId="1140" priority="41" operator="lessThan">
      <formula>10</formula>
    </cfRule>
  </conditionalFormatting>
  <conditionalFormatting sqref="A20:A22">
    <cfRule type="cellIs" dxfId="1139" priority="39" operator="lessThan">
      <formula>10</formula>
    </cfRule>
    <cfRule type="containsErrors" dxfId="1138" priority="40">
      <formula>ISERROR(A20)</formula>
    </cfRule>
  </conditionalFormatting>
  <conditionalFormatting sqref="D20:D22">
    <cfRule type="cellIs" dxfId="1137" priority="37" operator="lessThan">
      <formula>10</formula>
    </cfRule>
  </conditionalFormatting>
  <conditionalFormatting sqref="D20:D22">
    <cfRule type="top10" dxfId="1136" priority="35" rank="1"/>
    <cfRule type="top10" dxfId="1135" priority="36" rank="3"/>
  </conditionalFormatting>
  <conditionalFormatting sqref="E16:E19">
    <cfRule type="top10" dxfId="1134" priority="33" rank="1"/>
  </conditionalFormatting>
  <conditionalFormatting sqref="A1:E68 G1:U68">
    <cfRule type="containsErrors" dxfId="1133" priority="34">
      <formula>ISERROR(A1)</formula>
    </cfRule>
  </conditionalFormatting>
  <conditionalFormatting sqref="E20:E22">
    <cfRule type="cellIs" dxfId="1132" priority="28" operator="lessThan">
      <formula>10</formula>
    </cfRule>
  </conditionalFormatting>
  <conditionalFormatting sqref="E20:E22">
    <cfRule type="top10" dxfId="1131" priority="26" rank="1"/>
    <cfRule type="top10" dxfId="1130" priority="27" rank="3"/>
  </conditionalFormatting>
  <conditionalFormatting sqref="E25:E59">
    <cfRule type="top10" dxfId="1129" priority="25" rank="3"/>
  </conditionalFormatting>
  <conditionalFormatting sqref="D25:D59">
    <cfRule type="top10" dxfId="1128" priority="24" rank="3"/>
  </conditionalFormatting>
  <conditionalFormatting sqref="D25:D59">
    <cfRule type="top10" dxfId="1127" priority="23" rank="3"/>
  </conditionalFormatting>
  <conditionalFormatting sqref="D25:D59">
    <cfRule type="top10" dxfId="1126" priority="22" rank="3"/>
  </conditionalFormatting>
  <conditionalFormatting sqref="E10:E13">
    <cfRule type="top10" dxfId="1125" priority="21" rank="1"/>
  </conditionalFormatting>
  <conditionalFormatting sqref="E12">
    <cfRule type="cellIs" dxfId="1124" priority="20" operator="lessThan">
      <formula>10</formula>
    </cfRule>
  </conditionalFormatting>
  <conditionalFormatting sqref="F24:F61 F1:F15">
    <cfRule type="cellIs" dxfId="1123" priority="15" operator="lessThan">
      <formula>10</formula>
    </cfRule>
  </conditionalFormatting>
  <conditionalFormatting sqref="F4:F7">
    <cfRule type="top10" dxfId="1122" priority="19" rank="1"/>
  </conditionalFormatting>
  <conditionalFormatting sqref="F10:F13">
    <cfRule type="top10" dxfId="1121" priority="18" rank="1"/>
  </conditionalFormatting>
  <conditionalFormatting sqref="F25:F59">
    <cfRule type="top10" dxfId="1120" priority="17" rank="3"/>
  </conditionalFormatting>
  <conditionalFormatting sqref="F12">
    <cfRule type="cellIs" dxfId="1119" priority="16" operator="lessThan">
      <formula>10</formula>
    </cfRule>
  </conditionalFormatting>
  <conditionalFormatting sqref="F4:F7">
    <cfRule type="top10" dxfId="1118" priority="14" rank="1"/>
  </conditionalFormatting>
  <conditionalFormatting sqref="F10:F13">
    <cfRule type="top10" dxfId="1117" priority="13" rank="1"/>
  </conditionalFormatting>
  <conditionalFormatting sqref="F25:F59">
    <cfRule type="top10" dxfId="1116" priority="12" rank="3"/>
  </conditionalFormatting>
  <conditionalFormatting sqref="F12">
    <cfRule type="cellIs" dxfId="1115" priority="11" operator="lessThan">
      <formula>10</formula>
    </cfRule>
  </conditionalFormatting>
  <conditionalFormatting sqref="F10:F13">
    <cfRule type="top10" dxfId="1114" priority="10" rank="1"/>
  </conditionalFormatting>
  <conditionalFormatting sqref="F12">
    <cfRule type="cellIs" dxfId="1113" priority="9" operator="lessThan">
      <formula>10</formula>
    </cfRule>
  </conditionalFormatting>
  <conditionalFormatting sqref="F16:F19">
    <cfRule type="top10" dxfId="1112" priority="7" rank="1"/>
  </conditionalFormatting>
  <conditionalFormatting sqref="F1:F68">
    <cfRule type="containsErrors" dxfId="1111" priority="8">
      <formula>ISERROR(F1)</formula>
    </cfRule>
  </conditionalFormatting>
  <conditionalFormatting sqref="F20:F22">
    <cfRule type="cellIs" dxfId="1110" priority="6" operator="lessThan">
      <formula>10</formula>
    </cfRule>
  </conditionalFormatting>
  <conditionalFormatting sqref="F20:F22">
    <cfRule type="top10" dxfId="1109" priority="4" rank="1"/>
    <cfRule type="top10" dxfId="1108" priority="5" rank="3"/>
  </conditionalFormatting>
  <conditionalFormatting sqref="F25:F59">
    <cfRule type="top10" dxfId="1107" priority="3" rank="3"/>
  </conditionalFormatting>
  <conditionalFormatting sqref="F10:F13">
    <cfRule type="top10" dxfId="1106" priority="2" rank="1"/>
  </conditionalFormatting>
  <conditionalFormatting sqref="F12">
    <cfRule type="cellIs" dxfId="1105" priority="1" operator="lessThan">
      <formula>10</formula>
    </cfRule>
  </conditionalFormatting>
  <pageMargins left="0" right="0" top="0.39409448818897641" bottom="0.39409448818897641" header="0" footer="0"/>
  <pageSetup paperSize="9" orientation="portrait" r:id="rId1"/>
  <headerFooter>
    <oddHeader>&amp;C&amp;A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73"/>
  <sheetViews>
    <sheetView zoomScaleNormal="100" workbookViewId="0">
      <selection activeCell="D21" sqref="D21:F34"/>
    </sheetView>
  </sheetViews>
  <sheetFormatPr baseColWidth="10" defaultColWidth="9" defaultRowHeight="12.75" x14ac:dyDescent="0.2"/>
  <cols>
    <col min="1" max="1" width="23.875" style="3" bestFit="1" customWidth="1"/>
    <col min="2" max="2" width="6.375" style="6" bestFit="1" customWidth="1"/>
    <col min="3" max="3" width="1.75" style="3" bestFit="1" customWidth="1"/>
    <col min="4" max="6" width="13.75" style="3" bestFit="1" customWidth="1"/>
    <col min="7" max="12" width="9" style="30"/>
    <col min="13" max="16384" width="9" style="3"/>
  </cols>
  <sheetData>
    <row r="1" spans="1:6" x14ac:dyDescent="0.2">
      <c r="A1" s="4"/>
      <c r="B1" s="15" t="s">
        <v>8</v>
      </c>
      <c r="D1" s="26"/>
      <c r="E1" s="26"/>
      <c r="F1" s="26"/>
    </row>
    <row r="2" spans="1:6" x14ac:dyDescent="0.2">
      <c r="A2" s="4"/>
      <c r="B2" s="27" t="e">
        <f>AVERAGE(D2:L2)</f>
        <v>#DIV/0!</v>
      </c>
      <c r="C2" s="30"/>
      <c r="D2" s="69"/>
      <c r="E2" s="69"/>
      <c r="F2" s="69"/>
    </row>
    <row r="3" spans="1:6" x14ac:dyDescent="0.2">
      <c r="A3" s="4"/>
      <c r="B3" s="39"/>
      <c r="C3" s="30"/>
      <c r="D3" s="45"/>
      <c r="E3" s="45"/>
      <c r="F3" s="45"/>
    </row>
    <row r="4" spans="1:6" x14ac:dyDescent="0.2">
      <c r="A4" s="12" t="s">
        <v>93</v>
      </c>
      <c r="B4" s="21" t="e">
        <f>AVERAGE(D4:L4)</f>
        <v>#DIV/0!</v>
      </c>
      <c r="C4" s="46"/>
      <c r="D4" s="20" t="e">
        <f>AVERAGE(D37:D72)</f>
        <v>#DIV/0!</v>
      </c>
      <c r="E4" s="20" t="e">
        <f>AVERAGE(E37:E72)</f>
        <v>#DIV/0!</v>
      </c>
      <c r="F4" s="20" t="e">
        <f>AVERAGE(F37:F72)</f>
        <v>#DIV/0!</v>
      </c>
    </row>
    <row r="5" spans="1:6" x14ac:dyDescent="0.2">
      <c r="A5" s="51" t="s">
        <v>33</v>
      </c>
      <c r="B5" s="31" t="e">
        <f>AVERAGE(D5:K5)</f>
        <v>#DIV/0!</v>
      </c>
      <c r="C5" s="46"/>
      <c r="D5" s="31" t="e">
        <f>AVERAGE(D37:D50)</f>
        <v>#DIV/0!</v>
      </c>
      <c r="E5" s="31" t="e">
        <f>AVERAGE(E37:E50)</f>
        <v>#DIV/0!</v>
      </c>
      <c r="F5" s="31" t="e">
        <f>AVERAGE(F37:F50)</f>
        <v>#DIV/0!</v>
      </c>
    </row>
    <row r="6" spans="1:6" x14ac:dyDescent="0.2">
      <c r="A6" s="51" t="s">
        <v>11</v>
      </c>
      <c r="B6" s="33" t="e">
        <f>AVERAGE(D6:K6)</f>
        <v>#DIV/0!</v>
      </c>
      <c r="C6" s="46"/>
      <c r="D6" s="33" t="e">
        <f>AVERAGE(D51:D64)</f>
        <v>#DIV/0!</v>
      </c>
      <c r="E6" s="33" t="e">
        <f>AVERAGE(E51:E64)</f>
        <v>#DIV/0!</v>
      </c>
      <c r="F6" s="33" t="e">
        <f>AVERAGE(F51:F64)</f>
        <v>#DIV/0!</v>
      </c>
    </row>
    <row r="7" spans="1:6" x14ac:dyDescent="0.2">
      <c r="A7" s="51" t="s">
        <v>55</v>
      </c>
      <c r="B7" s="34" t="e">
        <f>AVERAGE(D7:K7)</f>
        <v>#DIV/0!</v>
      </c>
      <c r="C7" s="46"/>
      <c r="D7" s="34" t="e">
        <f>AVERAGE(D65:D72)</f>
        <v>#DIV/0!</v>
      </c>
      <c r="E7" s="34" t="e">
        <f>AVERAGE(E65:E72)</f>
        <v>#DIV/0!</v>
      </c>
      <c r="F7" s="34" t="e">
        <f>AVERAGE(F65:F72)</f>
        <v>#DIV/0!</v>
      </c>
    </row>
    <row r="8" spans="1:6" x14ac:dyDescent="0.2">
      <c r="B8" s="47"/>
      <c r="C8" s="46"/>
      <c r="D8" s="46"/>
      <c r="E8" s="46"/>
      <c r="F8" s="46"/>
    </row>
    <row r="9" spans="1:6" x14ac:dyDescent="0.2">
      <c r="A9" s="19" t="s">
        <v>94</v>
      </c>
      <c r="B9" s="47"/>
      <c r="C9" s="46"/>
      <c r="D9" s="46"/>
      <c r="E9" s="46"/>
      <c r="F9" s="46"/>
    </row>
    <row r="10" spans="1:6" x14ac:dyDescent="0.2">
      <c r="A10" s="51" t="s">
        <v>96</v>
      </c>
      <c r="B10" s="99" t="e">
        <f>AVERAGE(D10:K10)</f>
        <v>#DIV/0!</v>
      </c>
      <c r="C10" s="137"/>
      <c r="D10" s="138" t="e">
        <f>AVERAGE(D43,D43,D46,D46,D49,D49,D51,D52,D53,D54,D55,D56,D61,D61,D68,D68,D70,D72,D72)</f>
        <v>#DIV/0!</v>
      </c>
      <c r="E10" s="138" t="e">
        <f>AVERAGE(E43,E43,E46,E46,E49,E49,E51,E52,E53,E54,E55,E56,E61,E61,E68,E68,E70,E72,E72)</f>
        <v>#DIV/0!</v>
      </c>
      <c r="F10" s="99" t="e">
        <f>AVERAGE(F43,F43,F46,F46,F49,F49,F51,F52,F53,F54,F55,F56,F61,F61,F68,F68,F70,F72,F72)</f>
        <v>#DIV/0!</v>
      </c>
    </row>
    <row r="11" spans="1:6" x14ac:dyDescent="0.2">
      <c r="A11" s="51" t="s">
        <v>98</v>
      </c>
      <c r="B11" s="97" t="e">
        <f>AVERAGE(D11:K11)</f>
        <v>#DIV/0!</v>
      </c>
      <c r="C11" s="137"/>
      <c r="D11" s="139" t="e">
        <f>AVERAGE(D43,D43,D46,D49,D49,D51,D51,D52,D53,D53,D54,D55,D56,D56,D61,D61,D68,D68,D70,D72,D72)</f>
        <v>#DIV/0!</v>
      </c>
      <c r="E11" s="139" t="e">
        <f>AVERAGE(E43,E43,E46,E49,E49,E51,E51,E52,E53,E53,E54,E55,E56,E56,E61,E61,E68,E68,E70,E72,E72)</f>
        <v>#DIV/0!</v>
      </c>
      <c r="F11" s="97" t="e">
        <f>AVERAGE(F43,F43,F46,F49,F49,F51,F51,F52,F53,F53,F54,F55,F56,F56,F61,F61,F68,F68,F70,F72,F72)</f>
        <v>#DIV/0!</v>
      </c>
    </row>
    <row r="12" spans="1:6" x14ac:dyDescent="0.2">
      <c r="A12" s="51" t="s">
        <v>99</v>
      </c>
      <c r="B12" s="97" t="e">
        <f>AVERAGE(D12:K12)</f>
        <v>#DIV/0!</v>
      </c>
      <c r="C12" s="137"/>
      <c r="D12" s="139" t="e">
        <f>AVERAGE(D43,D46,D46,D49,D49,D51,D52,D52,D53,D54,D55,D55,D56,D56,D61,D61,D68,D70,D70,D72)</f>
        <v>#DIV/0!</v>
      </c>
      <c r="E12" s="139" t="e">
        <f>AVERAGE(E43,E46,E46,E49,E49,E51,E52,E52,E53,E54,E55,E55,E56,E56,E61,E61,E68,E70,E70,E72)</f>
        <v>#DIV/0!</v>
      </c>
      <c r="F12" s="97" t="e">
        <f>AVERAGE(F43,F46,F46,F49,F49,F51,F52,F52,F53,F54,F55,F55,F56,F56,F61,F61,F68,F70,F70,F72)</f>
        <v>#DIV/0!</v>
      </c>
    </row>
    <row r="13" spans="1:6" x14ac:dyDescent="0.2">
      <c r="A13" s="77" t="s">
        <v>100</v>
      </c>
      <c r="B13" s="97" t="e">
        <f>AVERAGE(D13:K13)</f>
        <v>#DIV/0!</v>
      </c>
      <c r="C13" s="137"/>
      <c r="D13" s="139" t="e">
        <f>AVERAGE(D41,D43,D43,D46,D46,D47,D47,D49,D49,D50,D51,D52,D53,D54,D54,D55,D56,D61,D61,D63,D68,D68,D70,D72,D72)</f>
        <v>#DIV/0!</v>
      </c>
      <c r="E13" s="139" t="e">
        <f>AVERAGE(E41,E43,E43,E46,E46,E47,E47,E49,E49,E50,E51,E52,E53,E54,E54,E55,E56,E61,E61,E63,E68,E68,E70,E72,E72)</f>
        <v>#DIV/0!</v>
      </c>
      <c r="F13" s="97" t="e">
        <f>AVERAGE(F41,F43,F43,F46,F46,F47,F47,F49,F49,F50,F51,F52,F53,F54,F54,F55,F56,F61,F61,F63,F68,F68,F70,F72,F72)</f>
        <v>#DIV/0!</v>
      </c>
    </row>
    <row r="14" spans="1:6" x14ac:dyDescent="0.2">
      <c r="A14" s="51" t="s">
        <v>101</v>
      </c>
      <c r="B14" s="97" t="e">
        <f>AVERAGE(D14:K14)</f>
        <v>#DIV/0!</v>
      </c>
      <c r="C14" s="137"/>
      <c r="D14" s="139" t="e">
        <f>AVERAGE(D41,D43,D43,D46,D47,D47,D49,D49,D50,D51,D51,D52,D53,D53,D54,D54,D55,D56,D56,D61,D61,D63,D68,D68,D70,D72,D72)</f>
        <v>#DIV/0!</v>
      </c>
      <c r="E14" s="139" t="e">
        <f>AVERAGE(E41,E43,E43,E46,E47,E47,E49,E49,E50,E51,E51,E52,E53,E53,E54,E54,E55,E56,E56,E61,E61,E63,E68,E68,E70,E72,E72)</f>
        <v>#DIV/0!</v>
      </c>
      <c r="F14" s="97" t="e">
        <f>AVERAGE(F41,F43,F43,F46,F47,F47,F49,F49,F50,F51,F51,F52,F53,F53,F54,F54,F55,F56,F56,F61,F61,F63,F68,F68,F70,F72,F72)</f>
        <v>#DIV/0!</v>
      </c>
    </row>
    <row r="15" spans="1:6" x14ac:dyDescent="0.2">
      <c r="A15" s="51" t="s">
        <v>102</v>
      </c>
      <c r="B15" s="97" t="e">
        <f>AVERAGE(D15:L15)</f>
        <v>#DIV/0!</v>
      </c>
      <c r="C15" s="137"/>
      <c r="D15" s="139" t="e">
        <f>AVERAGE(D41,D43,D46,D46,D47,D47,D49,D49,D50,D52,D51,D51,D52,D53,D54,D54,D55,D55,D56,D56,D61,D61,D63,D68,D70,D70,D72)</f>
        <v>#DIV/0!</v>
      </c>
      <c r="E15" s="139" t="e">
        <f>AVERAGE(E41,E43,E46,E46,E47,E47,E49,E49,E50,E52,E51,E51,E52,E53,E54,E54,E55,E55,E56,E56,E61,E61,E63,E68,E70,E70,E72)</f>
        <v>#DIV/0!</v>
      </c>
      <c r="F15" s="97" t="e">
        <f>AVERAGE(F41,F43,F46,F46,F47,F47,F49,F49,F50,F52,F51,F51,F52,F53,F54,F54,F55,F55,F56,F56,F61,F61,F63,F68,F70,F70,F72)</f>
        <v>#DIV/0!</v>
      </c>
    </row>
    <row r="16" spans="1:6" x14ac:dyDescent="0.2">
      <c r="A16" s="51" t="s">
        <v>103</v>
      </c>
      <c r="B16" s="97" t="e">
        <f>AVERAGE(D16:L16)</f>
        <v>#DIV/0!</v>
      </c>
      <c r="C16" s="137"/>
      <c r="D16" s="139" t="e">
        <f>AVERAGE(D46,D49,D43,D57,D61,D68,D72)</f>
        <v>#DIV/0!</v>
      </c>
      <c r="E16" s="139" t="e">
        <f>AVERAGE(E46,E49,E43,E57,E61,E68,E72)</f>
        <v>#DIV/0!</v>
      </c>
      <c r="F16" s="97" t="e">
        <f>AVERAGE(F46,F49,F43,F57,F61,F68,F72)</f>
        <v>#DIV/0!</v>
      </c>
    </row>
    <row r="17" spans="1:6" x14ac:dyDescent="0.2">
      <c r="A17" s="51" t="s">
        <v>104</v>
      </c>
      <c r="B17" s="97" t="e">
        <f>AVERAGE(D17:L17)</f>
        <v>#DIV/0!</v>
      </c>
      <c r="C17" s="137"/>
      <c r="D17" s="139" t="e">
        <f>AVERAGE(D46,D49,D43,D57,D61,D68,D72)</f>
        <v>#DIV/0!</v>
      </c>
      <c r="E17" s="139" t="e">
        <f>AVERAGE(E46,E49,E43,E57,E61,E68,E72)</f>
        <v>#DIV/0!</v>
      </c>
      <c r="F17" s="97" t="e">
        <f>AVERAGE(F46,F49,F43,F57,F61,F68,F72)</f>
        <v>#DIV/0!</v>
      </c>
    </row>
    <row r="18" spans="1:6" x14ac:dyDescent="0.2">
      <c r="A18" s="51" t="s">
        <v>105</v>
      </c>
      <c r="B18" s="98" t="e">
        <f>AVERAGE(D18:L18)</f>
        <v>#DIV/0!</v>
      </c>
      <c r="C18" s="137"/>
      <c r="D18" s="140" t="e">
        <f>AVERAGE(D46,D49,D43,D57,D61,D68,D72)</f>
        <v>#DIV/0!</v>
      </c>
      <c r="E18" s="140" t="e">
        <f>AVERAGE(E46,E49,E43,E57,E61,E68,E72)</f>
        <v>#DIV/0!</v>
      </c>
      <c r="F18" s="98" t="e">
        <f>AVERAGE(F46,F49,F43,F57,F61,F68,F72)</f>
        <v>#DIV/0!</v>
      </c>
    </row>
    <row r="19" spans="1:6" x14ac:dyDescent="0.2">
      <c r="B19" s="47"/>
      <c r="C19" s="46"/>
      <c r="D19" s="79" t="e">
        <f>AVERAGE(D10:D18)</f>
        <v>#DIV/0!</v>
      </c>
      <c r="E19" s="79" t="e">
        <f>AVERAGE(E10:E18)</f>
        <v>#DIV/0!</v>
      </c>
      <c r="F19" s="79" t="e">
        <f>AVERAGE(F10:F18)</f>
        <v>#DIV/0!</v>
      </c>
    </row>
    <row r="20" spans="1:6" x14ac:dyDescent="0.2">
      <c r="A20" s="19" t="s">
        <v>90</v>
      </c>
      <c r="B20" s="47"/>
      <c r="C20" s="46"/>
      <c r="D20" s="46"/>
      <c r="E20" s="46"/>
      <c r="F20" s="46"/>
    </row>
    <row r="21" spans="1:6" x14ac:dyDescent="0.2">
      <c r="A21" s="56" t="s">
        <v>66</v>
      </c>
      <c r="B21" s="141" t="e">
        <f>AVERAGE(D21:L21)</f>
        <v>#DIV/0!</v>
      </c>
      <c r="C21" s="30"/>
      <c r="D21" s="89" t="e">
        <f>AVERAGE(D38,D39)</f>
        <v>#DIV/0!</v>
      </c>
      <c r="E21" s="89" t="e">
        <f>AVERAGE(E38,E39)</f>
        <v>#DIV/0!</v>
      </c>
      <c r="F21" s="89" t="e">
        <f>AVERAGE(F38,F39)</f>
        <v>#DIV/0!</v>
      </c>
    </row>
    <row r="22" spans="1:6" x14ac:dyDescent="0.2">
      <c r="A22" s="56" t="s">
        <v>67</v>
      </c>
      <c r="B22" s="142" t="e">
        <f>AVERAGE(D22:L22)</f>
        <v>#DIV/0!</v>
      </c>
      <c r="C22" s="30"/>
      <c r="D22" s="91" t="e">
        <f>AVERAGE(D39,D65,D66,D70,D67)</f>
        <v>#DIV/0!</v>
      </c>
      <c r="E22" s="91" t="e">
        <f>AVERAGE(E39,E65,E66,E70,E67)</f>
        <v>#DIV/0!</v>
      </c>
      <c r="F22" s="91" t="e">
        <f>AVERAGE(F39,F65,F66,F70,F67)</f>
        <v>#DIV/0!</v>
      </c>
    </row>
    <row r="23" spans="1:6" x14ac:dyDescent="0.2">
      <c r="A23" s="57" t="s">
        <v>65</v>
      </c>
      <c r="B23" s="142" t="e">
        <f>AVERAGE(D23:L23)</f>
        <v>#DIV/0!</v>
      </c>
      <c r="C23" s="30"/>
      <c r="D23" s="91" t="e">
        <f t="shared" ref="D23:F23" si="0">AVERAGE(D40,D56,D54)</f>
        <v>#DIV/0!</v>
      </c>
      <c r="E23" s="91" t="e">
        <f t="shared" si="0"/>
        <v>#DIV/0!</v>
      </c>
      <c r="F23" s="91" t="e">
        <f t="shared" si="0"/>
        <v>#DIV/0!</v>
      </c>
    </row>
    <row r="24" spans="1:6" x14ac:dyDescent="0.2">
      <c r="A24" s="56" t="s">
        <v>68</v>
      </c>
      <c r="B24" s="142" t="e">
        <f>AVERAGE(D24:G24)</f>
        <v>#DIV/0!</v>
      </c>
      <c r="C24" s="30"/>
      <c r="D24" s="91" t="e">
        <f t="shared" ref="D24:F24" si="1">AVERAGE(D46,D55,D72)</f>
        <v>#DIV/0!</v>
      </c>
      <c r="E24" s="91" t="e">
        <f t="shared" si="1"/>
        <v>#DIV/0!</v>
      </c>
      <c r="F24" s="91" t="e">
        <f t="shared" si="1"/>
        <v>#DIV/0!</v>
      </c>
    </row>
    <row r="25" spans="1:6" x14ac:dyDescent="0.2">
      <c r="A25" s="56" t="s">
        <v>69</v>
      </c>
      <c r="B25" s="142" t="e">
        <f t="shared" ref="B25:B34" si="2">AVERAGE(D25:L25)</f>
        <v>#DIV/0!</v>
      </c>
      <c r="C25" s="30"/>
      <c r="D25" s="91" t="e">
        <f>AVERAGE(D47,D47,D56,D63)</f>
        <v>#DIV/0!</v>
      </c>
      <c r="E25" s="91" t="e">
        <f>AVERAGE(E47,E47,E56,E63)</f>
        <v>#DIV/0!</v>
      </c>
      <c r="F25" s="91" t="e">
        <f>AVERAGE(F47,F47,F56,F63)</f>
        <v>#DIV/0!</v>
      </c>
    </row>
    <row r="26" spans="1:6" x14ac:dyDescent="0.2">
      <c r="A26" s="56" t="s">
        <v>70</v>
      </c>
      <c r="B26" s="142" t="e">
        <f t="shared" si="2"/>
        <v>#DIV/0!</v>
      </c>
      <c r="C26" s="30"/>
      <c r="D26" s="91" t="e">
        <f t="shared" ref="D26:F26" si="3">AVERAGE(D49,D51,D72,D53)</f>
        <v>#DIV/0!</v>
      </c>
      <c r="E26" s="91" t="e">
        <f t="shared" si="3"/>
        <v>#DIV/0!</v>
      </c>
      <c r="F26" s="91" t="e">
        <f t="shared" si="3"/>
        <v>#DIV/0!</v>
      </c>
    </row>
    <row r="27" spans="1:6" x14ac:dyDescent="0.2">
      <c r="A27" s="56" t="s">
        <v>71</v>
      </c>
      <c r="B27" s="142" t="e">
        <f t="shared" si="2"/>
        <v>#DIV/0!</v>
      </c>
      <c r="C27" s="30"/>
      <c r="D27" s="91" t="e">
        <f t="shared" ref="D27:F27" si="4">AVERAGE(D43,D68)</f>
        <v>#DIV/0!</v>
      </c>
      <c r="E27" s="91" t="e">
        <f t="shared" si="4"/>
        <v>#DIV/0!</v>
      </c>
      <c r="F27" s="91" t="e">
        <f t="shared" si="4"/>
        <v>#DIV/0!</v>
      </c>
    </row>
    <row r="28" spans="1:6" x14ac:dyDescent="0.2">
      <c r="A28" s="56" t="s">
        <v>55</v>
      </c>
      <c r="B28" s="142" t="e">
        <f t="shared" si="2"/>
        <v>#DIV/0!</v>
      </c>
      <c r="C28" s="30"/>
      <c r="D28" s="91" t="e">
        <f t="shared" ref="D28:F28" si="5">AVERAGE(D71,D69)</f>
        <v>#DIV/0!</v>
      </c>
      <c r="E28" s="91" t="e">
        <f t="shared" si="5"/>
        <v>#DIV/0!</v>
      </c>
      <c r="F28" s="91" t="e">
        <f t="shared" si="5"/>
        <v>#DIV/0!</v>
      </c>
    </row>
    <row r="29" spans="1:6" x14ac:dyDescent="0.2">
      <c r="A29" s="56" t="s">
        <v>56</v>
      </c>
      <c r="B29" s="142" t="e">
        <f t="shared" si="2"/>
        <v>#DIV/0!</v>
      </c>
      <c r="C29" s="30"/>
      <c r="D29" s="91" t="e">
        <f>AVERAGE(D41,D47,D55,D62,D64)</f>
        <v>#DIV/0!</v>
      </c>
      <c r="E29" s="91" t="e">
        <f>AVERAGE(E41,E47,E55,E62,E64)</f>
        <v>#DIV/0!</v>
      </c>
      <c r="F29" s="91" t="e">
        <f>AVERAGE(F41,F47,F55,F62,F64)</f>
        <v>#DIV/0!</v>
      </c>
    </row>
    <row r="30" spans="1:6" x14ac:dyDescent="0.2">
      <c r="A30" s="56" t="s">
        <v>57</v>
      </c>
      <c r="B30" s="142" t="e">
        <f t="shared" si="2"/>
        <v>#DIV/0!</v>
      </c>
      <c r="C30" s="30"/>
      <c r="D30" s="91" t="e">
        <f>AVERAGE(D49,D51,D53,D72)</f>
        <v>#DIV/0!</v>
      </c>
      <c r="E30" s="91" t="e">
        <f>AVERAGE(E49,E51,E53,E72)</f>
        <v>#DIV/0!</v>
      </c>
      <c r="F30" s="91" t="e">
        <f>AVERAGE(F49,F51,F53,F72)</f>
        <v>#DIV/0!</v>
      </c>
    </row>
    <row r="31" spans="1:6" x14ac:dyDescent="0.2">
      <c r="A31" s="56" t="s">
        <v>58</v>
      </c>
      <c r="B31" s="142" t="e">
        <f>AVERAGE(D31:L31)</f>
        <v>#DIV/0!</v>
      </c>
      <c r="C31" s="30"/>
      <c r="D31" s="91" t="e">
        <f t="shared" ref="D31:F31" si="6">AVERAGE(D47,D49,D52,D56,D63)</f>
        <v>#DIV/0!</v>
      </c>
      <c r="E31" s="91" t="e">
        <f t="shared" si="6"/>
        <v>#DIV/0!</v>
      </c>
      <c r="F31" s="91" t="e">
        <f t="shared" si="6"/>
        <v>#DIV/0!</v>
      </c>
    </row>
    <row r="32" spans="1:6" x14ac:dyDescent="0.2">
      <c r="A32" s="56" t="s">
        <v>36</v>
      </c>
      <c r="B32" s="142" t="e">
        <f t="shared" si="2"/>
        <v>#DIV/0!</v>
      </c>
      <c r="C32" s="30"/>
      <c r="D32" s="91" t="e">
        <f t="shared" ref="D32:F32" si="7">AVERAGE(D54,D56)</f>
        <v>#DIV/0!</v>
      </c>
      <c r="E32" s="91" t="e">
        <f t="shared" si="7"/>
        <v>#DIV/0!</v>
      </c>
      <c r="F32" s="91" t="e">
        <f t="shared" si="7"/>
        <v>#DIV/0!</v>
      </c>
    </row>
    <row r="33" spans="1:6" x14ac:dyDescent="0.2">
      <c r="A33" s="56" t="s">
        <v>59</v>
      </c>
      <c r="B33" s="142" t="e">
        <f t="shared" si="2"/>
        <v>#DIV/0!</v>
      </c>
      <c r="C33" s="30"/>
      <c r="D33" s="91" t="e">
        <f>AVERAGE(D57,D62,D64,D71)</f>
        <v>#DIV/0!</v>
      </c>
      <c r="E33" s="91" t="e">
        <f>AVERAGE(E57,E62,E64,E71)</f>
        <v>#DIV/0!</v>
      </c>
      <c r="F33" s="91" t="e">
        <f>AVERAGE(F57,F62,F64,F71)</f>
        <v>#DIV/0!</v>
      </c>
    </row>
    <row r="34" spans="1:6" x14ac:dyDescent="0.2">
      <c r="A34" s="56" t="s">
        <v>60</v>
      </c>
      <c r="B34" s="143" t="e">
        <f t="shared" si="2"/>
        <v>#DIV/0!</v>
      </c>
      <c r="C34" s="30"/>
      <c r="D34" s="93" t="e">
        <f t="shared" ref="D34:F34" si="8">AVERAGE(D65,D70)</f>
        <v>#DIV/0!</v>
      </c>
      <c r="E34" s="93" t="e">
        <f t="shared" si="8"/>
        <v>#DIV/0!</v>
      </c>
      <c r="F34" s="93" t="e">
        <f t="shared" si="8"/>
        <v>#DIV/0!</v>
      </c>
    </row>
    <row r="35" spans="1:6" x14ac:dyDescent="0.2">
      <c r="B35" s="47"/>
      <c r="C35" s="46"/>
      <c r="D35" s="46"/>
      <c r="E35" s="46"/>
      <c r="F35" s="46"/>
    </row>
    <row r="36" spans="1:6" x14ac:dyDescent="0.2">
      <c r="A36" s="19" t="s">
        <v>97</v>
      </c>
      <c r="B36" s="47"/>
      <c r="C36" s="46"/>
      <c r="D36" s="46"/>
      <c r="E36" s="46"/>
      <c r="F36" s="46"/>
    </row>
    <row r="37" spans="1:6" x14ac:dyDescent="0.2">
      <c r="A37" s="52" t="s">
        <v>5</v>
      </c>
      <c r="B37" s="48" t="e">
        <f>AVERAGE(D37:L37)</f>
        <v>#DIV/0!</v>
      </c>
      <c r="C37" s="46"/>
      <c r="D37" s="36"/>
      <c r="E37" s="36"/>
      <c r="F37" s="36"/>
    </row>
    <row r="38" spans="1:6" x14ac:dyDescent="0.2">
      <c r="A38" s="52" t="s">
        <v>21</v>
      </c>
      <c r="B38" s="49" t="e">
        <f>AVERAGE(D38:L38)</f>
        <v>#DIV/0!</v>
      </c>
      <c r="C38" s="46"/>
      <c r="D38" s="37"/>
      <c r="E38" s="37"/>
      <c r="F38" s="37"/>
    </row>
    <row r="39" spans="1:6" x14ac:dyDescent="0.2">
      <c r="A39" s="52" t="s">
        <v>22</v>
      </c>
      <c r="B39" s="49" t="e">
        <f>AVERAGE(D39:L39)</f>
        <v>#DIV/0!</v>
      </c>
      <c r="C39" s="46"/>
      <c r="D39" s="37"/>
      <c r="E39" s="37"/>
      <c r="F39" s="37"/>
    </row>
    <row r="40" spans="1:6" x14ac:dyDescent="0.2">
      <c r="A40" s="52" t="s">
        <v>23</v>
      </c>
      <c r="B40" s="49" t="e">
        <f>AVERAGE(D40:L40)</f>
        <v>#DIV/0!</v>
      </c>
      <c r="C40" s="46"/>
      <c r="D40" s="37"/>
      <c r="E40" s="37"/>
      <c r="F40" s="37"/>
    </row>
    <row r="41" spans="1:6" x14ac:dyDescent="0.2">
      <c r="A41" s="52" t="s">
        <v>24</v>
      </c>
      <c r="B41" s="49" t="e">
        <f>AVERAGE(D41:G41)</f>
        <v>#DIV/0!</v>
      </c>
      <c r="C41" s="46"/>
      <c r="D41" s="37"/>
      <c r="E41" s="37"/>
      <c r="F41" s="37"/>
    </row>
    <row r="42" spans="1:6" x14ac:dyDescent="0.2">
      <c r="A42" s="52" t="s">
        <v>25</v>
      </c>
      <c r="B42" s="49" t="e">
        <f>AVERAGE(D42:L42)</f>
        <v>#DIV/0!</v>
      </c>
      <c r="C42" s="46"/>
      <c r="D42" s="37"/>
      <c r="E42" s="37"/>
      <c r="F42" s="37"/>
    </row>
    <row r="43" spans="1:6" x14ac:dyDescent="0.2">
      <c r="A43" s="52" t="s">
        <v>26</v>
      </c>
      <c r="B43" s="49" t="e">
        <f>AVERAGE(D43:G43)</f>
        <v>#DIV/0!</v>
      </c>
      <c r="C43" s="46"/>
      <c r="D43" s="37"/>
      <c r="E43" s="37"/>
      <c r="F43" s="37"/>
    </row>
    <row r="44" spans="1:6" x14ac:dyDescent="0.2">
      <c r="A44" s="52" t="s">
        <v>27</v>
      </c>
      <c r="B44" s="49" t="e">
        <f t="shared" ref="B44:B55" si="9">AVERAGE(D44:L44)</f>
        <v>#DIV/0!</v>
      </c>
      <c r="C44" s="46"/>
      <c r="D44" s="37"/>
      <c r="E44" s="37"/>
      <c r="F44" s="37"/>
    </row>
    <row r="45" spans="1:6" x14ac:dyDescent="0.2">
      <c r="A45" s="52" t="s">
        <v>28</v>
      </c>
      <c r="B45" s="49" t="e">
        <f t="shared" si="9"/>
        <v>#DIV/0!</v>
      </c>
      <c r="C45" s="46"/>
      <c r="D45" s="37"/>
      <c r="E45" s="37"/>
      <c r="F45" s="37"/>
    </row>
    <row r="46" spans="1:6" x14ac:dyDescent="0.2">
      <c r="A46" s="52" t="s">
        <v>29</v>
      </c>
      <c r="B46" s="49" t="e">
        <f t="shared" si="9"/>
        <v>#DIV/0!</v>
      </c>
      <c r="C46" s="46"/>
      <c r="D46" s="37"/>
      <c r="E46" s="37"/>
      <c r="F46" s="37"/>
    </row>
    <row r="47" spans="1:6" x14ac:dyDescent="0.2">
      <c r="A47" s="52" t="s">
        <v>30</v>
      </c>
      <c r="B47" s="49" t="e">
        <f t="shared" si="9"/>
        <v>#DIV/0!</v>
      </c>
      <c r="C47" s="46"/>
      <c r="D47" s="37"/>
      <c r="E47" s="37"/>
      <c r="F47" s="37"/>
    </row>
    <row r="48" spans="1:6" x14ac:dyDescent="0.2">
      <c r="A48" s="52" t="s">
        <v>31</v>
      </c>
      <c r="B48" s="49" t="e">
        <f t="shared" si="9"/>
        <v>#DIV/0!</v>
      </c>
      <c r="C48" s="46"/>
      <c r="D48" s="37"/>
      <c r="E48" s="37"/>
      <c r="F48" s="37"/>
    </row>
    <row r="49" spans="1:6" x14ac:dyDescent="0.2">
      <c r="A49" s="52" t="s">
        <v>32</v>
      </c>
      <c r="B49" s="49" t="e">
        <f t="shared" si="9"/>
        <v>#DIV/0!</v>
      </c>
      <c r="C49" s="46"/>
      <c r="D49" s="37"/>
      <c r="E49" s="37"/>
      <c r="F49" s="37"/>
    </row>
    <row r="50" spans="1:6" ht="13.5" thickBot="1" x14ac:dyDescent="0.25">
      <c r="A50" s="53" t="s">
        <v>33</v>
      </c>
      <c r="B50" s="50" t="e">
        <f t="shared" si="9"/>
        <v>#DIV/0!</v>
      </c>
      <c r="C50" s="46"/>
      <c r="D50" s="38"/>
      <c r="E50" s="38"/>
      <c r="F50" s="38"/>
    </row>
    <row r="51" spans="1:6" x14ac:dyDescent="0.2">
      <c r="A51" s="54" t="s">
        <v>34</v>
      </c>
      <c r="B51" s="48" t="e">
        <f t="shared" si="9"/>
        <v>#DIV/0!</v>
      </c>
      <c r="C51" s="46"/>
      <c r="D51" s="36"/>
      <c r="E51" s="36"/>
      <c r="F51" s="36"/>
    </row>
    <row r="52" spans="1:6" x14ac:dyDescent="0.2">
      <c r="A52" s="52" t="s">
        <v>2</v>
      </c>
      <c r="B52" s="49" t="e">
        <f t="shared" si="9"/>
        <v>#DIV/0!</v>
      </c>
      <c r="C52" s="46"/>
      <c r="D52" s="37"/>
      <c r="E52" s="37"/>
      <c r="F52" s="37"/>
    </row>
    <row r="53" spans="1:6" x14ac:dyDescent="0.2">
      <c r="A53" s="52" t="s">
        <v>35</v>
      </c>
      <c r="B53" s="49" t="e">
        <f t="shared" si="9"/>
        <v>#DIV/0!</v>
      </c>
      <c r="C53" s="46"/>
      <c r="D53" s="37"/>
      <c r="E53" s="37"/>
      <c r="F53" s="37"/>
    </row>
    <row r="54" spans="1:6" x14ac:dyDescent="0.2">
      <c r="A54" s="52" t="s">
        <v>36</v>
      </c>
      <c r="B54" s="49" t="e">
        <f t="shared" si="9"/>
        <v>#DIV/0!</v>
      </c>
      <c r="C54" s="46"/>
      <c r="D54" s="37"/>
      <c r="E54" s="37"/>
      <c r="F54" s="37"/>
    </row>
    <row r="55" spans="1:6" x14ac:dyDescent="0.2">
      <c r="A55" s="52" t="s">
        <v>3</v>
      </c>
      <c r="B55" s="49" t="e">
        <f t="shared" si="9"/>
        <v>#DIV/0!</v>
      </c>
      <c r="C55" s="46"/>
      <c r="D55" s="37"/>
      <c r="E55" s="37"/>
      <c r="F55" s="37"/>
    </row>
    <row r="56" spans="1:6" x14ac:dyDescent="0.2">
      <c r="A56" s="52" t="s">
        <v>37</v>
      </c>
      <c r="B56" s="49" t="e">
        <f>AVERAGE(D56:G56)</f>
        <v>#DIV/0!</v>
      </c>
      <c r="C56" s="46"/>
      <c r="D56" s="37"/>
      <c r="E56" s="37"/>
      <c r="F56" s="37"/>
    </row>
    <row r="57" spans="1:6" x14ac:dyDescent="0.2">
      <c r="A57" s="52" t="s">
        <v>38</v>
      </c>
      <c r="B57" s="49" t="e">
        <f t="shared" ref="B57:B73" si="10">AVERAGE(D57:L57)</f>
        <v>#DIV/0!</v>
      </c>
      <c r="C57" s="46"/>
      <c r="D57" s="37"/>
      <c r="E57" s="37"/>
      <c r="F57" s="37"/>
    </row>
    <row r="58" spans="1:6" x14ac:dyDescent="0.2">
      <c r="A58" s="52" t="s">
        <v>39</v>
      </c>
      <c r="B58" s="49" t="e">
        <f t="shared" si="10"/>
        <v>#DIV/0!</v>
      </c>
      <c r="C58" s="46"/>
      <c r="D58" s="37"/>
      <c r="E58" s="37"/>
      <c r="F58" s="37"/>
    </row>
    <row r="59" spans="1:6" x14ac:dyDescent="0.2">
      <c r="A59" s="52" t="s">
        <v>4</v>
      </c>
      <c r="B59" s="49" t="e">
        <f t="shared" si="10"/>
        <v>#DIV/0!</v>
      </c>
      <c r="C59" s="46"/>
      <c r="D59" s="37"/>
      <c r="E59" s="37"/>
      <c r="F59" s="37"/>
    </row>
    <row r="60" spans="1:6" x14ac:dyDescent="0.2">
      <c r="A60" s="52" t="s">
        <v>40</v>
      </c>
      <c r="B60" s="49" t="e">
        <f t="shared" si="10"/>
        <v>#DIV/0!</v>
      </c>
      <c r="C60" s="46"/>
      <c r="D60" s="37"/>
      <c r="E60" s="37"/>
      <c r="F60" s="37"/>
    </row>
    <row r="61" spans="1:6" x14ac:dyDescent="0.2">
      <c r="A61" s="52" t="s">
        <v>41</v>
      </c>
      <c r="B61" s="49" t="e">
        <f t="shared" si="10"/>
        <v>#DIV/0!</v>
      </c>
      <c r="C61" s="46"/>
      <c r="D61" s="37"/>
      <c r="E61" s="37"/>
      <c r="F61" s="37"/>
    </row>
    <row r="62" spans="1:6" x14ac:dyDescent="0.2">
      <c r="A62" s="52" t="s">
        <v>42</v>
      </c>
      <c r="B62" s="49" t="e">
        <f t="shared" si="10"/>
        <v>#DIV/0!</v>
      </c>
      <c r="C62" s="46"/>
      <c r="D62" s="37"/>
      <c r="E62" s="37"/>
      <c r="F62" s="37"/>
    </row>
    <row r="63" spans="1:6" x14ac:dyDescent="0.2">
      <c r="A63" s="52" t="s">
        <v>43</v>
      </c>
      <c r="B63" s="49" t="e">
        <f t="shared" si="10"/>
        <v>#DIV/0!</v>
      </c>
      <c r="C63" s="46"/>
      <c r="D63" s="37"/>
      <c r="E63" s="37"/>
      <c r="F63" s="37"/>
    </row>
    <row r="64" spans="1:6" ht="13.5" thickBot="1" x14ac:dyDescent="0.25">
      <c r="A64" s="53" t="s">
        <v>44</v>
      </c>
      <c r="B64" s="50" t="e">
        <f t="shared" si="10"/>
        <v>#DIV/0!</v>
      </c>
      <c r="C64" s="46"/>
      <c r="D64" s="38"/>
      <c r="E64" s="38"/>
      <c r="F64" s="38"/>
    </row>
    <row r="65" spans="1:6" x14ac:dyDescent="0.2">
      <c r="A65" s="54" t="s">
        <v>45</v>
      </c>
      <c r="B65" s="49" t="e">
        <f t="shared" si="10"/>
        <v>#DIV/0!</v>
      </c>
      <c r="C65" s="46"/>
      <c r="D65" s="36"/>
      <c r="E65" s="36"/>
      <c r="F65" s="36"/>
    </row>
    <row r="66" spans="1:6" x14ac:dyDescent="0.2">
      <c r="A66" s="52" t="s">
        <v>46</v>
      </c>
      <c r="B66" s="49" t="e">
        <f t="shared" si="10"/>
        <v>#DIV/0!</v>
      </c>
      <c r="C66" s="46"/>
      <c r="D66" s="37"/>
      <c r="E66" s="37"/>
      <c r="F66" s="37"/>
    </row>
    <row r="67" spans="1:6" x14ac:dyDescent="0.2">
      <c r="A67" s="52" t="s">
        <v>47</v>
      </c>
      <c r="B67" s="49" t="e">
        <f t="shared" si="10"/>
        <v>#DIV/0!</v>
      </c>
      <c r="C67" s="46"/>
      <c r="D67" s="37"/>
      <c r="E67" s="37"/>
      <c r="F67" s="37"/>
    </row>
    <row r="68" spans="1:6" x14ac:dyDescent="0.2">
      <c r="A68" s="52" t="s">
        <v>48</v>
      </c>
      <c r="B68" s="49" t="e">
        <f t="shared" si="10"/>
        <v>#DIV/0!</v>
      </c>
      <c r="C68" s="46"/>
      <c r="D68" s="37"/>
      <c r="E68" s="37"/>
      <c r="F68" s="37"/>
    </row>
    <row r="69" spans="1:6" x14ac:dyDescent="0.2">
      <c r="A69" s="52" t="s">
        <v>49</v>
      </c>
      <c r="B69" s="49" t="e">
        <f t="shared" si="10"/>
        <v>#DIV/0!</v>
      </c>
      <c r="C69" s="46"/>
      <c r="D69" s="37"/>
      <c r="E69" s="37"/>
      <c r="F69" s="37"/>
    </row>
    <row r="70" spans="1:6" x14ac:dyDescent="0.2">
      <c r="A70" s="52" t="s">
        <v>50</v>
      </c>
      <c r="B70" s="49" t="e">
        <f t="shared" si="10"/>
        <v>#DIV/0!</v>
      </c>
      <c r="C70" s="46"/>
      <c r="D70" s="37"/>
      <c r="E70" s="37"/>
      <c r="F70" s="37"/>
    </row>
    <row r="71" spans="1:6" x14ac:dyDescent="0.2">
      <c r="A71" s="52" t="s">
        <v>51</v>
      </c>
      <c r="B71" s="49" t="e">
        <f t="shared" si="10"/>
        <v>#DIV/0!</v>
      </c>
      <c r="C71" s="46"/>
      <c r="D71" s="37"/>
      <c r="E71" s="37"/>
      <c r="F71" s="37"/>
    </row>
    <row r="72" spans="1:6" x14ac:dyDescent="0.2">
      <c r="A72" s="52" t="s">
        <v>52</v>
      </c>
      <c r="B72" s="50" t="e">
        <f t="shared" si="10"/>
        <v>#DIV/0!</v>
      </c>
      <c r="C72" s="46"/>
      <c r="D72" s="38"/>
      <c r="E72" s="38"/>
      <c r="F72" s="38"/>
    </row>
    <row r="73" spans="1:6" x14ac:dyDescent="0.2">
      <c r="B73" s="6" t="e">
        <f t="shared" si="10"/>
        <v>#DIV/0!</v>
      </c>
    </row>
  </sheetData>
  <conditionalFormatting sqref="D10:D18">
    <cfRule type="top10" dxfId="1104" priority="273" rank="3"/>
  </conditionalFormatting>
  <conditionalFormatting sqref="D4:D7">
    <cfRule type="top10" dxfId="1103" priority="272" rank="1"/>
  </conditionalFormatting>
  <conditionalFormatting sqref="D4:D7 D10:D18">
    <cfRule type="cellIs" dxfId="1102" priority="271" operator="lessThan">
      <formula>10</formula>
    </cfRule>
  </conditionalFormatting>
  <conditionalFormatting sqref="A1:A3 A5:A20 M1:XFD1048576 C3:D20 C73:D1048576 C37:C72 C35:D36 A35:A1048576 C1:C2">
    <cfRule type="containsErrors" dxfId="1101" priority="276">
      <formula>ISERROR(A1)</formula>
    </cfRule>
  </conditionalFormatting>
  <conditionalFormatting sqref="A4">
    <cfRule type="containsErrors" dxfId="1100" priority="269">
      <formula>ISERROR(A4)</formula>
    </cfRule>
  </conditionalFormatting>
  <conditionalFormatting sqref="B8:B9 B19:B20 B35:B36">
    <cfRule type="containsErrors" dxfId="1099" priority="229">
      <formula>ISERROR(B8)</formula>
    </cfRule>
  </conditionalFormatting>
  <conditionalFormatting sqref="B10:B18">
    <cfRule type="top10" dxfId="1098" priority="227" rank="3"/>
  </conditionalFormatting>
  <conditionalFormatting sqref="B4:B7">
    <cfRule type="top10" dxfId="1097" priority="226" rank="1"/>
  </conditionalFormatting>
  <conditionalFormatting sqref="B4:B7 B10:B18">
    <cfRule type="cellIs" dxfId="1096" priority="225" operator="lessThan">
      <formula>10</formula>
    </cfRule>
  </conditionalFormatting>
  <conditionalFormatting sqref="B1:B7 B10:B18 B73:B1048576">
    <cfRule type="containsErrors" dxfId="1095" priority="228">
      <formula>ISERROR(B1)</formula>
    </cfRule>
  </conditionalFormatting>
  <conditionalFormatting sqref="B37:B72">
    <cfRule type="top10" dxfId="1094" priority="220" rank="3"/>
  </conditionalFormatting>
  <conditionalFormatting sqref="B37:B72">
    <cfRule type="cellIs" dxfId="1093" priority="219" operator="lessThan">
      <formula>10</formula>
    </cfRule>
  </conditionalFormatting>
  <conditionalFormatting sqref="B37:B72">
    <cfRule type="containsErrors" dxfId="1092" priority="221">
      <formula>ISERROR(B37)</formula>
    </cfRule>
  </conditionalFormatting>
  <conditionalFormatting sqref="D37:D72">
    <cfRule type="top10" dxfId="1091" priority="153" rank="3"/>
  </conditionalFormatting>
  <conditionalFormatting sqref="D37:D72">
    <cfRule type="cellIs" dxfId="1090" priority="152" operator="lessThan">
      <formula>10</formula>
    </cfRule>
  </conditionalFormatting>
  <conditionalFormatting sqref="D37:D72">
    <cfRule type="containsErrors" dxfId="1089" priority="154">
      <formula>ISERROR(D37)</formula>
    </cfRule>
  </conditionalFormatting>
  <conditionalFormatting sqref="D37:D72">
    <cfRule type="top10" dxfId="1088" priority="150" rank="3"/>
  </conditionalFormatting>
  <conditionalFormatting sqref="D37:D72">
    <cfRule type="cellIs" dxfId="1087" priority="149" operator="lessThan">
      <formula>10</formula>
    </cfRule>
  </conditionalFormatting>
  <conditionalFormatting sqref="D37:D72">
    <cfRule type="containsErrors" dxfId="1086" priority="151">
      <formula>ISERROR(D37)</formula>
    </cfRule>
  </conditionalFormatting>
  <conditionalFormatting sqref="E10:E18">
    <cfRule type="top10" dxfId="1085" priority="147" rank="3"/>
  </conditionalFormatting>
  <conditionalFormatting sqref="E4:E7">
    <cfRule type="top10" dxfId="1084" priority="146" rank="1"/>
  </conditionalFormatting>
  <conditionalFormatting sqref="E4:E7 E10:E18">
    <cfRule type="cellIs" dxfId="1083" priority="145" operator="lessThan">
      <formula>10</formula>
    </cfRule>
  </conditionalFormatting>
  <conditionalFormatting sqref="E3:E20 E73:E1048576 E35:E36">
    <cfRule type="containsErrors" dxfId="1082" priority="148">
      <formula>ISERROR(E3)</formula>
    </cfRule>
  </conditionalFormatting>
  <conditionalFormatting sqref="C21:C34">
    <cfRule type="containsErrors" dxfId="1081" priority="109">
      <formula>ISERROR(C21)</formula>
    </cfRule>
  </conditionalFormatting>
  <conditionalFormatting sqref="B21:B34">
    <cfRule type="top10" dxfId="1080" priority="108" rank="3"/>
  </conditionalFormatting>
  <conditionalFormatting sqref="B21:B34">
    <cfRule type="cellIs" dxfId="1079" priority="107" operator="lessThan">
      <formula>10</formula>
    </cfRule>
  </conditionalFormatting>
  <conditionalFormatting sqref="B21:B34">
    <cfRule type="containsErrors" dxfId="1078" priority="106">
      <formula>ISERROR(B21)</formula>
    </cfRule>
  </conditionalFormatting>
  <conditionalFormatting sqref="D21:D34">
    <cfRule type="top10" dxfId="1077" priority="101" rank="1"/>
    <cfRule type="top10" dxfId="1076" priority="104" rank="3"/>
  </conditionalFormatting>
  <conditionalFormatting sqref="D21:D34">
    <cfRule type="containsErrors" dxfId="1075" priority="102">
      <formula>ISERROR(D21)</formula>
    </cfRule>
  </conditionalFormatting>
  <conditionalFormatting sqref="D21:D34">
    <cfRule type="cellIs" dxfId="1074" priority="103" operator="lessThan">
      <formula>10</formula>
    </cfRule>
  </conditionalFormatting>
  <conditionalFormatting sqref="D21:D34">
    <cfRule type="containsBlanks" dxfId="1073" priority="105">
      <formula>LEN(TRIM(D21))=0</formula>
    </cfRule>
  </conditionalFormatting>
  <conditionalFormatting sqref="A21:A34">
    <cfRule type="containsErrors" dxfId="1072" priority="98">
      <formula>ISERROR(A21)</formula>
    </cfRule>
  </conditionalFormatting>
  <conditionalFormatting sqref="A21:A34">
    <cfRule type="cellIs" dxfId="1071" priority="99" operator="lessThan">
      <formula>10</formula>
    </cfRule>
  </conditionalFormatting>
  <conditionalFormatting sqref="A21:A34">
    <cfRule type="containsBlanks" dxfId="1070" priority="100">
      <formula>LEN(TRIM(A21))=0</formula>
    </cfRule>
  </conditionalFormatting>
  <conditionalFormatting sqref="E21:E34">
    <cfRule type="top10" dxfId="1069" priority="78" rank="1"/>
    <cfRule type="top10" dxfId="1068" priority="81" rank="3"/>
  </conditionalFormatting>
  <conditionalFormatting sqref="E21:E34">
    <cfRule type="containsErrors" dxfId="1067" priority="79">
      <formula>ISERROR(E21)</formula>
    </cfRule>
  </conditionalFormatting>
  <conditionalFormatting sqref="E21:E34">
    <cfRule type="cellIs" dxfId="1066" priority="80" operator="lessThan">
      <formula>10</formula>
    </cfRule>
  </conditionalFormatting>
  <conditionalFormatting sqref="E21:E34">
    <cfRule type="containsBlanks" dxfId="1065" priority="82">
      <formula>LEN(TRIM(E21))=0</formula>
    </cfRule>
  </conditionalFormatting>
  <conditionalFormatting sqref="E37:E72">
    <cfRule type="top10" dxfId="1064" priority="66" rank="3"/>
  </conditionalFormatting>
  <conditionalFormatting sqref="E37:E72">
    <cfRule type="cellIs" dxfId="1063" priority="65" operator="lessThan">
      <formula>10</formula>
    </cfRule>
  </conditionalFormatting>
  <conditionalFormatting sqref="E37:E72">
    <cfRule type="containsErrors" dxfId="1062" priority="67">
      <formula>ISERROR(E37)</formula>
    </cfRule>
  </conditionalFormatting>
  <conditionalFormatting sqref="E37:E72">
    <cfRule type="top10" dxfId="1061" priority="63" rank="3"/>
  </conditionalFormatting>
  <conditionalFormatting sqref="E37:E72">
    <cfRule type="cellIs" dxfId="1060" priority="62" operator="lessThan">
      <formula>10</formula>
    </cfRule>
  </conditionalFormatting>
  <conditionalFormatting sqref="E37:E72">
    <cfRule type="containsErrors" dxfId="1059" priority="64">
      <formula>ISERROR(E37)</formula>
    </cfRule>
  </conditionalFormatting>
  <conditionalFormatting sqref="F10:F18">
    <cfRule type="top10" dxfId="1058" priority="43" rank="3"/>
  </conditionalFormatting>
  <conditionalFormatting sqref="F4:F7">
    <cfRule type="top10" dxfId="1057" priority="42" rank="1"/>
  </conditionalFormatting>
  <conditionalFormatting sqref="F4:F7 F10:F18">
    <cfRule type="cellIs" dxfId="1056" priority="41" operator="lessThan">
      <formula>10</formula>
    </cfRule>
  </conditionalFormatting>
  <conditionalFormatting sqref="F3:F20 F73:F1048576 F35:F36">
    <cfRule type="containsErrors" dxfId="1055" priority="44">
      <formula>ISERROR(F3)</formula>
    </cfRule>
  </conditionalFormatting>
  <conditionalFormatting sqref="F21:F34">
    <cfRule type="top10" dxfId="1054" priority="36" rank="1"/>
    <cfRule type="top10" dxfId="1053" priority="39" rank="3"/>
  </conditionalFormatting>
  <conditionalFormatting sqref="F21:F34">
    <cfRule type="containsErrors" dxfId="1052" priority="37">
      <formula>ISERROR(F21)</formula>
    </cfRule>
  </conditionalFormatting>
  <conditionalFormatting sqref="F21:F34">
    <cfRule type="cellIs" dxfId="1051" priority="38" operator="lessThan">
      <formula>10</formula>
    </cfRule>
  </conditionalFormatting>
  <conditionalFormatting sqref="F21:F34">
    <cfRule type="containsBlanks" dxfId="1050" priority="40">
      <formula>LEN(TRIM(F21))=0</formula>
    </cfRule>
  </conditionalFormatting>
  <conditionalFormatting sqref="F37:F72">
    <cfRule type="top10" dxfId="1049" priority="27" rank="3"/>
  </conditionalFormatting>
  <conditionalFormatting sqref="F37:F72">
    <cfRule type="cellIs" dxfId="1048" priority="26" operator="lessThan">
      <formula>10</formula>
    </cfRule>
  </conditionalFormatting>
  <conditionalFormatting sqref="F37:F72">
    <cfRule type="containsErrors" dxfId="1047" priority="28">
      <formula>ISERROR(F37)</formula>
    </cfRule>
  </conditionalFormatting>
  <conditionalFormatting sqref="F37:F72">
    <cfRule type="top10" dxfId="1046" priority="24" rank="3"/>
  </conditionalFormatting>
  <conditionalFormatting sqref="F37:F72">
    <cfRule type="cellIs" dxfId="1045" priority="23" operator="lessThan">
      <formula>10</formula>
    </cfRule>
  </conditionalFormatting>
  <conditionalFormatting sqref="F37:F72">
    <cfRule type="containsErrors" dxfId="1044" priority="25">
      <formula>ISERROR(F37)</formula>
    </cfRule>
  </conditionalFormatting>
  <conditionalFormatting sqref="D1:D2">
    <cfRule type="containsErrors" dxfId="1043" priority="3">
      <formula>ISERROR(D1)</formula>
    </cfRule>
  </conditionalFormatting>
  <conditionalFormatting sqref="E1:E2">
    <cfRule type="containsErrors" dxfId="1042" priority="2">
      <formula>ISERROR(E1)</formula>
    </cfRule>
  </conditionalFormatting>
  <conditionalFormatting sqref="F1:F2">
    <cfRule type="containsErrors" dxfId="1041" priority="1">
      <formula>ISERROR(F1)</formula>
    </cfRule>
  </conditionalFormatting>
  <pageMargins left="0" right="0" top="0.39409448818897641" bottom="0.39409448818897641" header="0" footer="0"/>
  <headerFooter>
    <oddHeader>&amp;C&amp;A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5EE1A3-F954-49A8-B3A2-204C819AA574}">
  <sheetPr>
    <tabColor theme="0"/>
  </sheetPr>
  <dimension ref="A1:H98"/>
  <sheetViews>
    <sheetView zoomScaleNormal="100" workbookViewId="0">
      <selection activeCell="D27" sqref="D27:F40"/>
    </sheetView>
  </sheetViews>
  <sheetFormatPr baseColWidth="10" defaultColWidth="9" defaultRowHeight="12.75" x14ac:dyDescent="0.2"/>
  <cols>
    <col min="1" max="1" width="24.75" style="3" bestFit="1" customWidth="1"/>
    <col min="2" max="2" width="6.375" style="8" bestFit="1" customWidth="1"/>
    <col min="3" max="3" width="1.75" style="3" bestFit="1" customWidth="1"/>
    <col min="4" max="6" width="13.75" style="5" bestFit="1" customWidth="1"/>
    <col min="7" max="8" width="9" style="30"/>
    <col min="9" max="16384" width="9" style="3"/>
  </cols>
  <sheetData>
    <row r="1" spans="1:6" x14ac:dyDescent="0.2">
      <c r="A1" s="4"/>
      <c r="B1" s="15" t="s">
        <v>8</v>
      </c>
      <c r="D1" s="26"/>
      <c r="E1" s="26"/>
      <c r="F1" s="157"/>
    </row>
    <row r="2" spans="1:6" x14ac:dyDescent="0.2">
      <c r="A2" s="4"/>
      <c r="B2" s="27" t="e">
        <f>AVERAGE(D2:L2)</f>
        <v>#DIV/0!</v>
      </c>
      <c r="C2" s="30"/>
      <c r="D2" s="69"/>
      <c r="E2" s="69"/>
      <c r="F2" s="69"/>
    </row>
    <row r="3" spans="1:6" x14ac:dyDescent="0.2">
      <c r="A3" s="4"/>
      <c r="B3" s="7"/>
      <c r="D3" s="4"/>
      <c r="E3" s="4"/>
      <c r="F3" s="4"/>
    </row>
    <row r="4" spans="1:6" x14ac:dyDescent="0.2">
      <c r="A4" s="12" t="s">
        <v>93</v>
      </c>
      <c r="B4" s="21" t="e">
        <f>AVERAGE(D4:L4)</f>
        <v>#DIV/0!</v>
      </c>
      <c r="C4" s="10"/>
      <c r="D4" s="20" t="e">
        <f>AVERAGE(D43:D78)</f>
        <v>#DIV/0!</v>
      </c>
      <c r="E4" s="20" t="e">
        <f>AVERAGE(E43:E78)</f>
        <v>#DIV/0!</v>
      </c>
      <c r="F4" s="20" t="e">
        <f>AVERAGE(F43:F78)</f>
        <v>#DIV/0!</v>
      </c>
    </row>
    <row r="5" spans="1:6" x14ac:dyDescent="0.2">
      <c r="A5" s="51" t="s">
        <v>33</v>
      </c>
      <c r="B5" s="31" t="e">
        <f>AVERAGE(D5:K5)</f>
        <v>#DIV/0!</v>
      </c>
      <c r="C5" s="46"/>
      <c r="D5" s="31" t="e">
        <f>AVERAGE(D43:D56)</f>
        <v>#DIV/0!</v>
      </c>
      <c r="E5" s="31" t="e">
        <f>AVERAGE(E43:E56)</f>
        <v>#DIV/0!</v>
      </c>
      <c r="F5" s="31" t="e">
        <f>AVERAGE(F43:F56)</f>
        <v>#DIV/0!</v>
      </c>
    </row>
    <row r="6" spans="1:6" x14ac:dyDescent="0.2">
      <c r="A6" s="51" t="s">
        <v>11</v>
      </c>
      <c r="B6" s="33" t="e">
        <f>AVERAGE(D6:K6)</f>
        <v>#DIV/0!</v>
      </c>
      <c r="C6" s="46"/>
      <c r="D6" s="33" t="e">
        <f>AVERAGE(D57:D70)</f>
        <v>#DIV/0!</v>
      </c>
      <c r="E6" s="33" t="e">
        <f>AVERAGE(E57:E70)</f>
        <v>#DIV/0!</v>
      </c>
      <c r="F6" s="33" t="e">
        <f>AVERAGE(F57:F70)</f>
        <v>#DIV/0!</v>
      </c>
    </row>
    <row r="7" spans="1:6" x14ac:dyDescent="0.2">
      <c r="A7" s="51" t="s">
        <v>55</v>
      </c>
      <c r="B7" s="34" t="e">
        <f>AVERAGE(D7:K7)</f>
        <v>#DIV/0!</v>
      </c>
      <c r="C7" s="46"/>
      <c r="D7" s="34" t="e">
        <f>AVERAGE(D71:D78)</f>
        <v>#DIV/0!</v>
      </c>
      <c r="E7" s="34" t="e">
        <f>AVERAGE(E71:E78)</f>
        <v>#DIV/0!</v>
      </c>
      <c r="F7" s="34" t="e">
        <f>AVERAGE(F71:F78)</f>
        <v>#DIV/0!</v>
      </c>
    </row>
    <row r="8" spans="1:6" x14ac:dyDescent="0.2">
      <c r="B8" s="47"/>
      <c r="C8" s="46"/>
      <c r="D8" s="47"/>
      <c r="E8" s="47"/>
      <c r="F8" s="47"/>
    </row>
    <row r="9" spans="1:6" x14ac:dyDescent="0.2">
      <c r="A9" s="19" t="s">
        <v>94</v>
      </c>
      <c r="B9" s="47"/>
      <c r="C9" s="46"/>
      <c r="D9" s="47"/>
      <c r="E9" s="47"/>
      <c r="F9" s="47"/>
    </row>
    <row r="10" spans="1:6" x14ac:dyDescent="0.2">
      <c r="A10" s="72" t="s">
        <v>127</v>
      </c>
      <c r="B10" s="99" t="e">
        <f>AVERAGE(D10:M10)</f>
        <v>#DIV/0!</v>
      </c>
      <c r="C10" s="137"/>
      <c r="D10" s="138" t="e">
        <f>AVERAGE(D44,D45,D47,D52,D52,D53,D55,D55,D56,D58,D58,D60,D61,D61,D62,D66,D67,D67,D68,D70,D70,D71,D71,D72,D76,D77)</f>
        <v>#DIV/0!</v>
      </c>
      <c r="E10" s="99" t="e">
        <f>AVERAGE(E44,E45,E47,E52,E52,E53,E55,E55,E56,E58,E58,E60,E61,E61,E62,E66,E67,E67,E68,E70,E70,E71,E71,E72,E76,E77)</f>
        <v>#DIV/0!</v>
      </c>
      <c r="F10" s="99" t="e">
        <f>AVERAGE(F44,F45,F47,F52,F52,F53,F55,F55,F56,F58,F58,F60,F61,F61,F62,F66,F67,F67,F68,F70,F70,F71,F71,F72,F76,F77)</f>
        <v>#DIV/0!</v>
      </c>
    </row>
    <row r="11" spans="1:6" x14ac:dyDescent="0.2">
      <c r="A11" s="51" t="s">
        <v>128</v>
      </c>
      <c r="B11" s="97" t="e">
        <f>AVERAGE(D11:M11)</f>
        <v>#DIV/0!</v>
      </c>
      <c r="C11" s="137"/>
      <c r="D11" s="139" t="e">
        <f>AVERAGE(D44,D45,D52,D52,D53,D55,D55,D56,D58,D58,D60,D61,D61,D62,D67,D67,D68,D68,D70,D70,D76,D77)</f>
        <v>#DIV/0!</v>
      </c>
      <c r="E11" s="97" t="e">
        <f>AVERAGE(E44,E45,E52,E52,E53,E55,E55,E56,E58,E58,E60,E61,E61,E62,E67,E67,E68,E68,E70,E70,E76,E77)</f>
        <v>#DIV/0!</v>
      </c>
      <c r="F11" s="97" t="e">
        <f>AVERAGE(F44,F45,F52,F52,F53,F55,F55,F56,F58,F58,F60,F61,F61,F62,F67,F67,F68,F68,F70,F70,F76,F77)</f>
        <v>#DIV/0!</v>
      </c>
    </row>
    <row r="12" spans="1:6" x14ac:dyDescent="0.2">
      <c r="A12" s="80" t="s">
        <v>129</v>
      </c>
      <c r="B12" s="97" t="e">
        <f>AVERAGE(D12:M12)</f>
        <v>#DIV/0!</v>
      </c>
      <c r="C12" s="137"/>
      <c r="D12" s="139" t="e">
        <f>AVERAGE(D44,D44,D45,D47,D52,D53,D55,D55,D56,D58,D58,D60,D61,D62,D66,D67,D67,D68,D68,D70,D70,D71,D72,D76,D76,D77,D77)</f>
        <v>#DIV/0!</v>
      </c>
      <c r="E12" s="97" t="e">
        <f>AVERAGE(E44,E44,E45,E47,E52,E53,E55,E55,E56,E58,E58,E60,E61,E62,E66,E67,E67,E68,E68,E70,E70,E71,E72,E76,E76,E77,E77)</f>
        <v>#DIV/0!</v>
      </c>
      <c r="F12" s="97" t="e">
        <f>AVERAGE(F44,F44,F45,F47,F52,F53,F55,F55,F56,F58,F58,F60,F61,F62,F66,F67,F67,F68,F68,F70,F70,F71,F72,F76,F76,F77,F77)</f>
        <v>#DIV/0!</v>
      </c>
    </row>
    <row r="13" spans="1:6" x14ac:dyDescent="0.2">
      <c r="A13" s="77" t="s">
        <v>130</v>
      </c>
      <c r="B13" s="97" t="e">
        <f t="shared" ref="B13:B18" si="0">AVERAGE(D13:N13)</f>
        <v>#DIV/0!</v>
      </c>
      <c r="C13" s="156"/>
      <c r="D13" s="139" t="e">
        <f>AVERAGE(D44,D45,D47,D52,D52,D53,D55,D55,D56,D58,D58,D60,D61,D61,D62,D66,D67,D67,D68,D68,D70,D70,D71,D72,D76,D77)</f>
        <v>#DIV/0!</v>
      </c>
      <c r="E13" s="97" t="e">
        <f>AVERAGE(E44,E45,E47,E52,E52,E53,E55,E55,E56,E58,E58,E60,E61,E61,E62,E66,E67,E67,E68,E68,E70,E70,E71,E72,E76,E77)</f>
        <v>#DIV/0!</v>
      </c>
      <c r="F13" s="97" t="e">
        <f>AVERAGE(F44,F45,F47,F52,F52,F53,F55,F55,F56,F58,F58,F60,F61,F61,F62,F66,F67,F67,F68,F68,F70,F70,F71,F72,F76,F77)</f>
        <v>#DIV/0!</v>
      </c>
    </row>
    <row r="14" spans="1:6" x14ac:dyDescent="0.2">
      <c r="A14" s="77" t="s">
        <v>136</v>
      </c>
      <c r="B14" s="97" t="e">
        <f t="shared" si="0"/>
        <v>#DIV/0!</v>
      </c>
      <c r="C14" s="156"/>
      <c r="D14" s="139" t="e">
        <f>AVERAGE(D44,D45,D47,D52,D52,D53,D55,D55,D56,D58,D58,D61,D62,D66,D67,D67,D68,D68,D70,D70,D71,D71,D72,D76,D77,D77)</f>
        <v>#DIV/0!</v>
      </c>
      <c r="E14" s="97" t="e">
        <f>AVERAGE(E44,E45,E47,E52,E52,E53,E55,E55,E56,E58,E58,E61,E62,E66,E67,E67,E68,E68,E70,E70,E71,E71,E72,E76,E77,E77)</f>
        <v>#DIV/0!</v>
      </c>
      <c r="F14" s="97" t="e">
        <f>AVERAGE(F44,F45,F47,F52,F52,F53,F55,F55,F56,F58,F58,F61,F62,F66,F67,F67,F68,F68,F70,F70,F71,F71,F72,F76,F77,F77)</f>
        <v>#DIV/0!</v>
      </c>
    </row>
    <row r="15" spans="1:6" x14ac:dyDescent="0.2">
      <c r="A15" s="77" t="s">
        <v>137</v>
      </c>
      <c r="B15" s="97" t="e">
        <f t="shared" si="0"/>
        <v>#DIV/0!</v>
      </c>
      <c r="C15" s="156"/>
      <c r="D15" s="139" t="e">
        <f>AVERAGE(D44,D44,D45,D45,D47,D52,D52,D53,D55,D55,D56,D58,D60,D61,D62,D66,D66,D67,D68,D68,D70,D70,D71,D71,D72,D76,D77,D77)</f>
        <v>#DIV/0!</v>
      </c>
      <c r="E15" s="97" t="e">
        <f>AVERAGE(E44,E44,E45,E45,E47,E52,E52,E53,E55,E55,E56,E58,E60,E61,E62,E66,E66,E67,E68,E68,E70,E70,E71,E71,E72,E76,E77,E77)</f>
        <v>#DIV/0!</v>
      </c>
      <c r="F15" s="97" t="e">
        <f>AVERAGE(F44,F44,F45,F45,F47,F52,F52,F53,F55,F55,F56,F58,F60,F61,F62,F66,F66,F67,F68,F68,F70,F70,F71,F71,F72,F76,F77,F77)</f>
        <v>#DIV/0!</v>
      </c>
    </row>
    <row r="16" spans="1:6" x14ac:dyDescent="0.2">
      <c r="A16" s="77" t="s">
        <v>138</v>
      </c>
      <c r="B16" s="97" t="e">
        <f t="shared" si="0"/>
        <v>#DIV/0!</v>
      </c>
      <c r="C16" s="156"/>
      <c r="D16" s="139" t="e">
        <f>AVERAGE(D44,D44,D45,D45,D47,D52,D53,D55,D55,D56,D56,D58,D61,D62,D64,D66,D66,D67,D68,D68,D70,D70,D71,D71,D72,D76,D76,D77,D77)</f>
        <v>#DIV/0!</v>
      </c>
      <c r="E16" s="97" t="e">
        <f>AVERAGE(E44,E44,E45,E45,E47,E52,E53,E55,E55,E56,E56,E58,E61,E62,E64,E66,E66,E67,E68,E68,E70,E70,E71,E71,E72,E76,E76,E77,E77)</f>
        <v>#DIV/0!</v>
      </c>
      <c r="F16" s="97" t="e">
        <f>AVERAGE(F44,F44,F45,F45,F47,F52,F53,F55,F55,F56,F56,F58,F61,F62,F64,F66,F66,F67,F68,F68,F70,F70,F71,F71,F72,F76,F76,F77,F77)</f>
        <v>#DIV/0!</v>
      </c>
    </row>
    <row r="17" spans="1:6" x14ac:dyDescent="0.2">
      <c r="A17" s="77" t="s">
        <v>139</v>
      </c>
      <c r="B17" s="97" t="e">
        <f t="shared" si="0"/>
        <v>#DIV/0!</v>
      </c>
      <c r="C17" s="156"/>
      <c r="D17" s="139" t="e">
        <f>AVERAGE(D44,D44,D45,D45,D47,D52,D52,D53,D55,D55,D56,D58,D61,D62,D64,D66,D66,D67,D68,D68,D70,D70,D71,D71,D72,D76,D77,D77)</f>
        <v>#DIV/0!</v>
      </c>
      <c r="E17" s="97" t="e">
        <f>AVERAGE(E44,E44,E45,E45,E47,E52,E52,E53,E55,E55,E56,E58,E61,E62,E64,E66,E66,E67,E68,E68,E70,E70,E71,E71,E72,E76,E77,E77)</f>
        <v>#DIV/0!</v>
      </c>
      <c r="F17" s="97" t="e">
        <f>AVERAGE(F44,F44,F45,F45,F47,F52,F52,F53,F55,F55,F56,F58,F61,F62,F64,F66,F66,F67,F68,F68,F70,F70,F71,F71,F72,F76,F77,F77)</f>
        <v>#DIV/0!</v>
      </c>
    </row>
    <row r="18" spans="1:6" x14ac:dyDescent="0.2">
      <c r="A18" s="77" t="s">
        <v>140</v>
      </c>
      <c r="B18" s="97" t="e">
        <f t="shared" si="0"/>
        <v>#DIV/0!</v>
      </c>
      <c r="C18" s="156"/>
      <c r="D18" s="139" t="e">
        <f>AVERAGE(D44,D49,D52,D52,D53,D55,D55,D57,D58,D58,D59,D60,D61,D62,D67,D67,D68,D76,D77,D78,D78)</f>
        <v>#DIV/0!</v>
      </c>
      <c r="E18" s="97" t="e">
        <f>AVERAGE(E44,E49,E52,E52,E53,E55,E55,E57,E58,E58,E59,E60,E61,E62,E67,E67,E68,E76,E77,E78,E78)</f>
        <v>#DIV/0!</v>
      </c>
      <c r="F18" s="97" t="e">
        <f>AVERAGE(F44,F49,F52,F52,F53,F55,F55,F57,F58,F58,F59,F60,F61,F62,F67,F67,F68,F76,F77,F78,F78)</f>
        <v>#DIV/0!</v>
      </c>
    </row>
    <row r="19" spans="1:6" x14ac:dyDescent="0.2">
      <c r="A19" s="71" t="s">
        <v>141</v>
      </c>
      <c r="B19" s="97" t="e">
        <f t="shared" ref="B19:B24" si="1">AVERAGE(D14:M14)</f>
        <v>#DIV/0!</v>
      </c>
      <c r="C19" s="137"/>
      <c r="D19" s="139" t="e">
        <f>AVERAGE(D44,D44,D45,D45,D47,D47,D53,D53,D55,D56,D56,D58,D60,D62,D62,D64,D66,D66,D68,D68,D70,D70,D71,D71,D72,D73,D76,D76,D77,D77)</f>
        <v>#DIV/0!</v>
      </c>
      <c r="E19" s="97" t="e">
        <f>AVERAGE(E44,E44,E45,E45,E47,E47,E53,E53,E55,E56,E56,E58,E60,E62,E62,E64,E66,E66,E68,E68,E70,E70,E71,E71,E72,E73,E76,E76,E77,E77)</f>
        <v>#DIV/0!</v>
      </c>
      <c r="F19" s="97" t="e">
        <f>AVERAGE(F44,F44,F45,F45,F47,F47,F53,F53,F55,F56,F56,F58,F60,F62,F62,F64,F66,F66,F68,F68,F70,F70,F71,F71,F72,F73,F76,F76,F77,F77)</f>
        <v>#DIV/0!</v>
      </c>
    </row>
    <row r="20" spans="1:6" x14ac:dyDescent="0.2">
      <c r="A20" s="51" t="s">
        <v>131</v>
      </c>
      <c r="B20" s="97" t="e">
        <f t="shared" si="1"/>
        <v>#DIV/0!</v>
      </c>
      <c r="C20" s="137"/>
      <c r="D20" s="139" t="e">
        <f>AVERAGE(D44,D44,D45,D45,D47,D47,D53,D53,D55,D56,D56,D58,D60,D62,D62,D64,D64,D66,D66,D68,D68,D70,D70,D71,D71,D72,D73,D76,D76,D77,D77)</f>
        <v>#DIV/0!</v>
      </c>
      <c r="E20" s="97" t="e">
        <f>AVERAGE(E44,E44,E45,E45,E47,E47,E53,E53,E55,E56,E56,E58,E60,E62,E62,E64,E64,E66,E66,E68,E68,E70,E70,E71,E71,E72,E73,E76,E76,E77,E77)</f>
        <v>#DIV/0!</v>
      </c>
      <c r="F20" s="97" t="e">
        <f>AVERAGE(F44,F44,F45,F45,F47,F47,F53,F53,F55,F56,F56,F58,F60,F62,F62,F64,F64,F66,F66,F68,F68,F70,F70,F71,F71,F72,F73,F76,F76,F77,F77)</f>
        <v>#DIV/0!</v>
      </c>
    </row>
    <row r="21" spans="1:6" x14ac:dyDescent="0.2">
      <c r="A21" s="51" t="s">
        <v>132</v>
      </c>
      <c r="B21" s="97" t="e">
        <f t="shared" si="1"/>
        <v>#DIV/0!</v>
      </c>
      <c r="C21" s="137"/>
      <c r="D21" s="139" t="e">
        <f>AVERAGE(D45,D47,D52,D52,D53,D53,D55,D55,D56,D58,D58,D60,D61,D62,D62,D66,D67,D67,D68,D68,D70,D70,D71,D72,D77)</f>
        <v>#DIV/0!</v>
      </c>
      <c r="E21" s="97" t="e">
        <f>AVERAGE(E45,E47,E52,E52,E53,E53,E55,E55,E56,E58,E58,E60,E61,E62,E62,E66,E67,E67,E68,E68,E70,E70,E71,E72,E77)</f>
        <v>#DIV/0!</v>
      </c>
      <c r="F21" s="97" t="e">
        <f>AVERAGE(F45,F47,F52,F52,F53,F53,F55,F55,F56,F58,F58,F60,F61,F62,F62,F66,F67,F67,F68,F68,F70,F70,F71,F72,F77)</f>
        <v>#DIV/0!</v>
      </c>
    </row>
    <row r="22" spans="1:6" x14ac:dyDescent="0.2">
      <c r="A22" s="51" t="s">
        <v>133</v>
      </c>
      <c r="B22" s="97" t="e">
        <f t="shared" si="1"/>
        <v>#DIV/0!</v>
      </c>
      <c r="C22" s="137"/>
      <c r="D22" s="139" t="e">
        <f>AVERAGE(D45,D47,D52,D52,D53,D53,D55,D55,D56,D58,D60,D61,D62,D62,D66,D66,D67,D68,D68,D70,D70,D71,D72,D77,D77)</f>
        <v>#DIV/0!</v>
      </c>
      <c r="E22" s="97" t="e">
        <f>AVERAGE(E45,E47,E52,E52,E53,E53,E55,E55,E56,E58,E60,E61,E62,E62,E66,E66,E67,E68,E68,E70,E70,E71,E72,E77,E77)</f>
        <v>#DIV/0!</v>
      </c>
      <c r="F22" s="97" t="e">
        <f>AVERAGE(F45,F47,F52,F52,F53,F53,F55,F55,F56,F58,F60,F61,F62,F62,F66,F66,F67,F68,F68,F70,F70,F71,F72,F77,F77)</f>
        <v>#DIV/0!</v>
      </c>
    </row>
    <row r="23" spans="1:6" x14ac:dyDescent="0.2">
      <c r="A23" s="51" t="s">
        <v>134</v>
      </c>
      <c r="B23" s="97" t="e">
        <f t="shared" si="1"/>
        <v>#DIV/0!</v>
      </c>
      <c r="C23" s="137"/>
      <c r="D23" s="139" t="e">
        <f>AVERAGE(D45,D45,D47,D50,D52,D52,D53,D53,D55,D55,D56,D56,D58,D60,D61,D62,D62,D64,D66,D66,D67,D68,D68,D70,D71,D70,D71,D72,D76,D77,D77)</f>
        <v>#DIV/0!</v>
      </c>
      <c r="E23" s="97" t="e">
        <f>AVERAGE(E45,E45,E47,E50,E52,E52,E53,E53,E55,E55,E56,E56,E58,E60,E61,E62,E62,E64,E66,E66,E67,E68,E68,E70,E71,E70,E71,E72,E76,E77,E77)</f>
        <v>#DIV/0!</v>
      </c>
      <c r="F23" s="97" t="e">
        <f>AVERAGE(F45,F45,F47,F50,F52,F52,F53,F53,F55,F55,F56,F56,F58,F60,F61,F62,F62,F64,F66,F66,F67,F68,F68,F70,F71,F70,F71,F72,F76,F77,F77)</f>
        <v>#DIV/0!</v>
      </c>
    </row>
    <row r="24" spans="1:6" x14ac:dyDescent="0.2">
      <c r="A24" s="78" t="s">
        <v>135</v>
      </c>
      <c r="B24" s="98" t="e">
        <f t="shared" si="1"/>
        <v>#DIV/0!</v>
      </c>
      <c r="C24" s="137"/>
      <c r="D24" s="140" t="e">
        <f>AVERAGE(D45,D47,D53,D53,D52,D52,D55,D55,D56,D58,D60,D61,D62,D62,D64,D66,D66,D67,D68,D68,D70,D70,D71,D72,D76,D77,D77)</f>
        <v>#DIV/0!</v>
      </c>
      <c r="E24" s="98" t="e">
        <f>AVERAGE(E45,E47,E53,E53,E52,E52,E55,E55,E56,E58,E60,E61,E62,E62,E64,E66,E66,E67,E68,E68,E70,E70,E71,E72,E76,E77,E77)</f>
        <v>#DIV/0!</v>
      </c>
      <c r="F24" s="98" t="e">
        <f>AVERAGE(F45,F47,F53,F53,F52,F52,F55,F55,F56,F58,F60,F61,F62,F62,F64,F66,F66,F67,F68,F68,F70,F70,F71,F72,F76,F77,F77)</f>
        <v>#DIV/0!</v>
      </c>
    </row>
    <row r="25" spans="1:6" x14ac:dyDescent="0.2">
      <c r="A25" s="24"/>
      <c r="B25" s="35"/>
      <c r="C25" s="46"/>
      <c r="D25" s="79" t="e">
        <f>AVERAGE(D10:D24)</f>
        <v>#DIV/0!</v>
      </c>
      <c r="E25" s="79" t="e">
        <f>AVERAGE(E10:E24)</f>
        <v>#DIV/0!</v>
      </c>
      <c r="F25" s="79" t="e">
        <f>AVERAGE(F10:F24)</f>
        <v>#DIV/0!</v>
      </c>
    </row>
    <row r="26" spans="1:6" x14ac:dyDescent="0.2">
      <c r="A26" s="23" t="s">
        <v>90</v>
      </c>
      <c r="B26" s="55"/>
      <c r="C26" s="32"/>
      <c r="D26" s="55"/>
      <c r="E26" s="55"/>
      <c r="F26" s="55"/>
    </row>
    <row r="27" spans="1:6" x14ac:dyDescent="0.2">
      <c r="A27" s="56" t="s">
        <v>66</v>
      </c>
      <c r="B27" s="141" t="e">
        <f>AVERAGE(D27:F27)</f>
        <v>#DIV/0!</v>
      </c>
      <c r="C27" s="30"/>
      <c r="D27" s="89" t="e">
        <f>AVERAGE(D44,D45)</f>
        <v>#DIV/0!</v>
      </c>
      <c r="E27" s="89" t="e">
        <f>AVERAGE(E44,E45)</f>
        <v>#DIV/0!</v>
      </c>
      <c r="F27" s="89" t="e">
        <f>AVERAGE(F44,F45)</f>
        <v>#DIV/0!</v>
      </c>
    </row>
    <row r="28" spans="1:6" x14ac:dyDescent="0.2">
      <c r="A28" s="56" t="s">
        <v>67</v>
      </c>
      <c r="B28" s="142" t="e">
        <f t="shared" ref="B28:B78" si="2">AVERAGE(D28:F28)</f>
        <v>#DIV/0!</v>
      </c>
      <c r="C28" s="30"/>
      <c r="D28" s="91" t="e">
        <f>AVERAGE(D45,D71,D72,D76,D73)</f>
        <v>#DIV/0!</v>
      </c>
      <c r="E28" s="91" t="e">
        <f>AVERAGE(E45,E71,E72,E76,E73)</f>
        <v>#DIV/0!</v>
      </c>
      <c r="F28" s="91" t="e">
        <f>AVERAGE(F45,F71,F72,F76,F73)</f>
        <v>#DIV/0!</v>
      </c>
    </row>
    <row r="29" spans="1:6" x14ac:dyDescent="0.2">
      <c r="A29" s="57" t="s">
        <v>65</v>
      </c>
      <c r="B29" s="142" t="e">
        <f t="shared" si="2"/>
        <v>#DIV/0!</v>
      </c>
      <c r="C29" s="30"/>
      <c r="D29" s="91" t="e">
        <f t="shared" ref="D29" si="3">AVERAGE(D46,D62,D60)</f>
        <v>#DIV/0!</v>
      </c>
      <c r="E29" s="91" t="e">
        <f t="shared" ref="E29:F29" si="4">AVERAGE(E46,E62,E60)</f>
        <v>#DIV/0!</v>
      </c>
      <c r="F29" s="91" t="e">
        <f t="shared" si="4"/>
        <v>#DIV/0!</v>
      </c>
    </row>
    <row r="30" spans="1:6" x14ac:dyDescent="0.2">
      <c r="A30" s="56" t="s">
        <v>68</v>
      </c>
      <c r="B30" s="142" t="e">
        <f t="shared" si="2"/>
        <v>#DIV/0!</v>
      </c>
      <c r="C30" s="30"/>
      <c r="D30" s="91" t="e">
        <f t="shared" ref="D30" si="5">AVERAGE(D52,D61,D78)</f>
        <v>#DIV/0!</v>
      </c>
      <c r="E30" s="91" t="e">
        <f t="shared" ref="E30:F30" si="6">AVERAGE(E52,E61,E78)</f>
        <v>#DIV/0!</v>
      </c>
      <c r="F30" s="91" t="e">
        <f t="shared" si="6"/>
        <v>#DIV/0!</v>
      </c>
    </row>
    <row r="31" spans="1:6" x14ac:dyDescent="0.2">
      <c r="A31" s="56" t="s">
        <v>69</v>
      </c>
      <c r="B31" s="142" t="e">
        <f t="shared" si="2"/>
        <v>#DIV/0!</v>
      </c>
      <c r="C31" s="30"/>
      <c r="D31" s="91" t="e">
        <f>AVERAGE(D53,D53,D62,D69)</f>
        <v>#DIV/0!</v>
      </c>
      <c r="E31" s="91" t="e">
        <f>AVERAGE(E53,E53,E62,E69)</f>
        <v>#DIV/0!</v>
      </c>
      <c r="F31" s="91" t="e">
        <f>AVERAGE(F53,F53,F62,F69)</f>
        <v>#DIV/0!</v>
      </c>
    </row>
    <row r="32" spans="1:6" x14ac:dyDescent="0.2">
      <c r="A32" s="56" t="s">
        <v>70</v>
      </c>
      <c r="B32" s="142" t="e">
        <f t="shared" si="2"/>
        <v>#DIV/0!</v>
      </c>
      <c r="C32" s="30"/>
      <c r="D32" s="91" t="e">
        <f t="shared" ref="D32" si="7">AVERAGE(D55,D57,D78,D59)</f>
        <v>#DIV/0!</v>
      </c>
      <c r="E32" s="91" t="e">
        <f t="shared" ref="E32:F32" si="8">AVERAGE(E55,E57,E78,E59)</f>
        <v>#DIV/0!</v>
      </c>
      <c r="F32" s="91" t="e">
        <f t="shared" si="8"/>
        <v>#DIV/0!</v>
      </c>
    </row>
    <row r="33" spans="1:6" x14ac:dyDescent="0.2">
      <c r="A33" s="56" t="s">
        <v>71</v>
      </c>
      <c r="B33" s="142" t="e">
        <f t="shared" si="2"/>
        <v>#DIV/0!</v>
      </c>
      <c r="C33" s="30"/>
      <c r="D33" s="91" t="e">
        <f t="shared" ref="D33" si="9">AVERAGE(D49,D74)</f>
        <v>#DIV/0!</v>
      </c>
      <c r="E33" s="91" t="e">
        <f t="shared" ref="E33:F33" si="10">AVERAGE(E49,E74)</f>
        <v>#DIV/0!</v>
      </c>
      <c r="F33" s="91" t="e">
        <f t="shared" si="10"/>
        <v>#DIV/0!</v>
      </c>
    </row>
    <row r="34" spans="1:6" x14ac:dyDescent="0.2">
      <c r="A34" s="56" t="s">
        <v>55</v>
      </c>
      <c r="B34" s="142" t="e">
        <f t="shared" si="2"/>
        <v>#DIV/0!</v>
      </c>
      <c r="C34" s="30"/>
      <c r="D34" s="91" t="e">
        <f t="shared" ref="D34" si="11">AVERAGE(D77,D75)</f>
        <v>#DIV/0!</v>
      </c>
      <c r="E34" s="91" t="e">
        <f t="shared" ref="E34:F34" si="12">AVERAGE(E77,E75)</f>
        <v>#DIV/0!</v>
      </c>
      <c r="F34" s="91" t="e">
        <f t="shared" si="12"/>
        <v>#DIV/0!</v>
      </c>
    </row>
    <row r="35" spans="1:6" x14ac:dyDescent="0.2">
      <c r="A35" s="56" t="s">
        <v>56</v>
      </c>
      <c r="B35" s="142" t="e">
        <f t="shared" si="2"/>
        <v>#DIV/0!</v>
      </c>
      <c r="C35" s="30"/>
      <c r="D35" s="91" t="e">
        <f>AVERAGE(D47,D53,D61,D68,D70)</f>
        <v>#DIV/0!</v>
      </c>
      <c r="E35" s="91" t="e">
        <f>AVERAGE(E47,E53,E61,E68,E70)</f>
        <v>#DIV/0!</v>
      </c>
      <c r="F35" s="91" t="e">
        <f>AVERAGE(F47,F53,F61,F68,F70)</f>
        <v>#DIV/0!</v>
      </c>
    </row>
    <row r="36" spans="1:6" x14ac:dyDescent="0.2">
      <c r="A36" s="56" t="s">
        <v>57</v>
      </c>
      <c r="B36" s="142" t="e">
        <f t="shared" si="2"/>
        <v>#DIV/0!</v>
      </c>
      <c r="C36" s="30"/>
      <c r="D36" s="91" t="e">
        <f>AVERAGE(D55,D57,D59,D78)</f>
        <v>#DIV/0!</v>
      </c>
      <c r="E36" s="91" t="e">
        <f>AVERAGE(E55,E57,E59,E78)</f>
        <v>#DIV/0!</v>
      </c>
      <c r="F36" s="91" t="e">
        <f>AVERAGE(F55,F57,F59,F78)</f>
        <v>#DIV/0!</v>
      </c>
    </row>
    <row r="37" spans="1:6" x14ac:dyDescent="0.2">
      <c r="A37" s="56" t="s">
        <v>58</v>
      </c>
      <c r="B37" s="142" t="e">
        <f t="shared" si="2"/>
        <v>#DIV/0!</v>
      </c>
      <c r="C37" s="30"/>
      <c r="D37" s="91" t="e">
        <f t="shared" ref="D37" si="13">AVERAGE(D53,D55,D58,D62,D69)</f>
        <v>#DIV/0!</v>
      </c>
      <c r="E37" s="91" t="e">
        <f t="shared" ref="E37:F37" si="14">AVERAGE(E53,E55,E58,E62,E69)</f>
        <v>#DIV/0!</v>
      </c>
      <c r="F37" s="91" t="e">
        <f t="shared" si="14"/>
        <v>#DIV/0!</v>
      </c>
    </row>
    <row r="38" spans="1:6" x14ac:dyDescent="0.2">
      <c r="A38" s="56" t="s">
        <v>36</v>
      </c>
      <c r="B38" s="142" t="e">
        <f t="shared" si="2"/>
        <v>#DIV/0!</v>
      </c>
      <c r="C38" s="30"/>
      <c r="D38" s="91" t="e">
        <f t="shared" ref="D38" si="15">AVERAGE(D60,D62)</f>
        <v>#DIV/0!</v>
      </c>
      <c r="E38" s="91" t="e">
        <f t="shared" ref="E38:F38" si="16">AVERAGE(E60,E62)</f>
        <v>#DIV/0!</v>
      </c>
      <c r="F38" s="91" t="e">
        <f t="shared" si="16"/>
        <v>#DIV/0!</v>
      </c>
    </row>
    <row r="39" spans="1:6" x14ac:dyDescent="0.2">
      <c r="A39" s="56" t="s">
        <v>59</v>
      </c>
      <c r="B39" s="142" t="e">
        <f t="shared" si="2"/>
        <v>#DIV/0!</v>
      </c>
      <c r="C39" s="30"/>
      <c r="D39" s="91" t="e">
        <f>AVERAGE(D63,D68,D70,D77)</f>
        <v>#DIV/0!</v>
      </c>
      <c r="E39" s="91" t="e">
        <f>AVERAGE(E63,E68,E70,E77)</f>
        <v>#DIV/0!</v>
      </c>
      <c r="F39" s="91" t="e">
        <f>AVERAGE(F63,F68,F70,F77)</f>
        <v>#DIV/0!</v>
      </c>
    </row>
    <row r="40" spans="1:6" x14ac:dyDescent="0.2">
      <c r="A40" s="56" t="s">
        <v>60</v>
      </c>
      <c r="B40" s="143" t="e">
        <f t="shared" si="2"/>
        <v>#DIV/0!</v>
      </c>
      <c r="C40" s="30"/>
      <c r="D40" s="93" t="e">
        <f t="shared" ref="D40" si="17">AVERAGE(D71,D76)</f>
        <v>#DIV/0!</v>
      </c>
      <c r="E40" s="93" t="e">
        <f t="shared" ref="E40:F40" si="18">AVERAGE(E71,E76)</f>
        <v>#DIV/0!</v>
      </c>
      <c r="F40" s="93" t="e">
        <f t="shared" si="18"/>
        <v>#DIV/0!</v>
      </c>
    </row>
    <row r="41" spans="1:6" x14ac:dyDescent="0.2">
      <c r="A41" s="32"/>
      <c r="B41" s="32"/>
      <c r="C41" s="32"/>
      <c r="D41" s="32"/>
      <c r="E41" s="32"/>
      <c r="F41" s="32"/>
    </row>
    <row r="42" spans="1:6" x14ac:dyDescent="0.2">
      <c r="A42" s="159" t="s">
        <v>64</v>
      </c>
      <c r="B42" s="46"/>
      <c r="C42" s="46"/>
      <c r="D42" s="46"/>
      <c r="E42" s="46"/>
      <c r="F42" s="46"/>
    </row>
    <row r="43" spans="1:6" x14ac:dyDescent="0.2">
      <c r="A43" s="51" t="s">
        <v>5</v>
      </c>
      <c r="B43" s="141" t="e">
        <f t="shared" si="2"/>
        <v>#DIV/0!</v>
      </c>
      <c r="C43" s="46"/>
      <c r="D43" s="36"/>
      <c r="E43" s="36"/>
      <c r="F43" s="36"/>
    </row>
    <row r="44" spans="1:6" x14ac:dyDescent="0.2">
      <c r="A44" s="51" t="s">
        <v>21</v>
      </c>
      <c r="B44" s="142" t="e">
        <f t="shared" si="2"/>
        <v>#DIV/0!</v>
      </c>
      <c r="C44" s="46"/>
      <c r="D44" s="37"/>
      <c r="E44" s="37"/>
      <c r="F44" s="37"/>
    </row>
    <row r="45" spans="1:6" x14ac:dyDescent="0.2">
      <c r="A45" s="51" t="s">
        <v>22</v>
      </c>
      <c r="B45" s="142" t="e">
        <f t="shared" si="2"/>
        <v>#DIV/0!</v>
      </c>
      <c r="C45" s="46"/>
      <c r="D45" s="37"/>
      <c r="E45" s="37"/>
      <c r="F45" s="37"/>
    </row>
    <row r="46" spans="1:6" x14ac:dyDescent="0.2">
      <c r="A46" s="51" t="s">
        <v>23</v>
      </c>
      <c r="B46" s="142" t="e">
        <f t="shared" si="2"/>
        <v>#DIV/0!</v>
      </c>
      <c r="C46" s="46"/>
      <c r="D46" s="37"/>
      <c r="E46" s="37"/>
      <c r="F46" s="37"/>
    </row>
    <row r="47" spans="1:6" x14ac:dyDescent="0.2">
      <c r="A47" s="51" t="s">
        <v>24</v>
      </c>
      <c r="B47" s="142" t="e">
        <f t="shared" si="2"/>
        <v>#DIV/0!</v>
      </c>
      <c r="C47" s="46"/>
      <c r="D47" s="37"/>
      <c r="E47" s="37"/>
      <c r="F47" s="37"/>
    </row>
    <row r="48" spans="1:6" x14ac:dyDescent="0.2">
      <c r="A48" s="51" t="s">
        <v>25</v>
      </c>
      <c r="B48" s="142" t="e">
        <f t="shared" si="2"/>
        <v>#DIV/0!</v>
      </c>
      <c r="C48" s="46"/>
      <c r="D48" s="37"/>
      <c r="E48" s="37"/>
      <c r="F48" s="37"/>
    </row>
    <row r="49" spans="1:6" x14ac:dyDescent="0.2">
      <c r="A49" s="51" t="s">
        <v>26</v>
      </c>
      <c r="B49" s="142" t="e">
        <f t="shared" si="2"/>
        <v>#DIV/0!</v>
      </c>
      <c r="C49" s="46"/>
      <c r="D49" s="37"/>
      <c r="E49" s="37"/>
      <c r="F49" s="37"/>
    </row>
    <row r="50" spans="1:6" x14ac:dyDescent="0.2">
      <c r="A50" s="51" t="s">
        <v>27</v>
      </c>
      <c r="B50" s="142" t="e">
        <f t="shared" si="2"/>
        <v>#DIV/0!</v>
      </c>
      <c r="C50" s="46"/>
      <c r="D50" s="37"/>
      <c r="E50" s="37"/>
      <c r="F50" s="37"/>
    </row>
    <row r="51" spans="1:6" x14ac:dyDescent="0.2">
      <c r="A51" s="51" t="s">
        <v>28</v>
      </c>
      <c r="B51" s="142" t="e">
        <f t="shared" si="2"/>
        <v>#DIV/0!</v>
      </c>
      <c r="C51" s="46"/>
      <c r="D51" s="37"/>
      <c r="E51" s="37"/>
      <c r="F51" s="37"/>
    </row>
    <row r="52" spans="1:6" x14ac:dyDescent="0.2">
      <c r="A52" s="51" t="s">
        <v>29</v>
      </c>
      <c r="B52" s="142" t="e">
        <f t="shared" si="2"/>
        <v>#DIV/0!</v>
      </c>
      <c r="C52" s="46"/>
      <c r="D52" s="37"/>
      <c r="E52" s="37"/>
      <c r="F52" s="37"/>
    </row>
    <row r="53" spans="1:6" x14ac:dyDescent="0.2">
      <c r="A53" s="51" t="s">
        <v>30</v>
      </c>
      <c r="B53" s="142" t="e">
        <f t="shared" si="2"/>
        <v>#DIV/0!</v>
      </c>
      <c r="C53" s="46"/>
      <c r="D53" s="37"/>
      <c r="E53" s="37"/>
      <c r="F53" s="37"/>
    </row>
    <row r="54" spans="1:6" x14ac:dyDescent="0.2">
      <c r="A54" s="51" t="s">
        <v>31</v>
      </c>
      <c r="B54" s="142" t="e">
        <f t="shared" si="2"/>
        <v>#DIV/0!</v>
      </c>
      <c r="C54" s="46"/>
      <c r="D54" s="37"/>
      <c r="E54" s="37"/>
      <c r="F54" s="37"/>
    </row>
    <row r="55" spans="1:6" x14ac:dyDescent="0.2">
      <c r="A55" s="51" t="s">
        <v>32</v>
      </c>
      <c r="B55" s="142" t="e">
        <f t="shared" si="2"/>
        <v>#DIV/0!</v>
      </c>
      <c r="C55" s="46"/>
      <c r="D55" s="37"/>
      <c r="E55" s="37"/>
      <c r="F55" s="37"/>
    </row>
    <row r="56" spans="1:6" ht="13.5" thickBot="1" x14ac:dyDescent="0.25">
      <c r="A56" s="70" t="s">
        <v>33</v>
      </c>
      <c r="B56" s="143" t="e">
        <f t="shared" si="2"/>
        <v>#DIV/0!</v>
      </c>
      <c r="C56" s="46"/>
      <c r="D56" s="38"/>
      <c r="E56" s="38"/>
      <c r="F56" s="38"/>
    </row>
    <row r="57" spans="1:6" x14ac:dyDescent="0.2">
      <c r="A57" s="71" t="s">
        <v>34</v>
      </c>
      <c r="B57" s="141" t="e">
        <f t="shared" si="2"/>
        <v>#DIV/0!</v>
      </c>
      <c r="C57" s="46"/>
      <c r="D57" s="36"/>
      <c r="E57" s="36"/>
      <c r="F57" s="36"/>
    </row>
    <row r="58" spans="1:6" x14ac:dyDescent="0.2">
      <c r="A58" s="51" t="s">
        <v>2</v>
      </c>
      <c r="B58" s="142" t="e">
        <f t="shared" si="2"/>
        <v>#DIV/0!</v>
      </c>
      <c r="C58" s="46"/>
      <c r="D58" s="37"/>
      <c r="E58" s="37"/>
      <c r="F58" s="37"/>
    </row>
    <row r="59" spans="1:6" x14ac:dyDescent="0.2">
      <c r="A59" s="51" t="s">
        <v>35</v>
      </c>
      <c r="B59" s="142" t="e">
        <f t="shared" si="2"/>
        <v>#DIV/0!</v>
      </c>
      <c r="C59" s="46"/>
      <c r="D59" s="37"/>
      <c r="E59" s="37"/>
      <c r="F59" s="37"/>
    </row>
    <row r="60" spans="1:6" x14ac:dyDescent="0.2">
      <c r="A60" s="51" t="s">
        <v>36</v>
      </c>
      <c r="B60" s="142" t="e">
        <f t="shared" si="2"/>
        <v>#DIV/0!</v>
      </c>
      <c r="C60" s="46"/>
      <c r="D60" s="37"/>
      <c r="E60" s="37"/>
      <c r="F60" s="37"/>
    </row>
    <row r="61" spans="1:6" x14ac:dyDescent="0.2">
      <c r="A61" s="51" t="s">
        <v>3</v>
      </c>
      <c r="B61" s="142" t="e">
        <f t="shared" si="2"/>
        <v>#DIV/0!</v>
      </c>
      <c r="C61" s="46"/>
      <c r="D61" s="37"/>
      <c r="E61" s="37"/>
      <c r="F61" s="37"/>
    </row>
    <row r="62" spans="1:6" x14ac:dyDescent="0.2">
      <c r="A62" s="51" t="s">
        <v>37</v>
      </c>
      <c r="B62" s="142" t="e">
        <f t="shared" si="2"/>
        <v>#DIV/0!</v>
      </c>
      <c r="C62" s="46"/>
      <c r="D62" s="37"/>
      <c r="E62" s="37"/>
      <c r="F62" s="37"/>
    </row>
    <row r="63" spans="1:6" x14ac:dyDescent="0.2">
      <c r="A63" s="51" t="s">
        <v>38</v>
      </c>
      <c r="B63" s="142" t="e">
        <f t="shared" si="2"/>
        <v>#DIV/0!</v>
      </c>
      <c r="C63" s="46"/>
      <c r="D63" s="37"/>
      <c r="E63" s="37"/>
      <c r="F63" s="37"/>
    </row>
    <row r="64" spans="1:6" x14ac:dyDescent="0.2">
      <c r="A64" s="51" t="s">
        <v>39</v>
      </c>
      <c r="B64" s="142" t="e">
        <f t="shared" si="2"/>
        <v>#DIV/0!</v>
      </c>
      <c r="C64" s="46"/>
      <c r="D64" s="37"/>
      <c r="E64" s="37"/>
      <c r="F64" s="37"/>
    </row>
    <row r="65" spans="1:6" x14ac:dyDescent="0.2">
      <c r="A65" s="51" t="s">
        <v>4</v>
      </c>
      <c r="B65" s="142" t="e">
        <f t="shared" si="2"/>
        <v>#DIV/0!</v>
      </c>
      <c r="C65" s="46"/>
      <c r="D65" s="37"/>
      <c r="E65" s="37"/>
      <c r="F65" s="37"/>
    </row>
    <row r="66" spans="1:6" x14ac:dyDescent="0.2">
      <c r="A66" s="51" t="s">
        <v>40</v>
      </c>
      <c r="B66" s="142" t="e">
        <f t="shared" si="2"/>
        <v>#DIV/0!</v>
      </c>
      <c r="C66" s="46"/>
      <c r="D66" s="37"/>
      <c r="E66" s="37"/>
      <c r="F66" s="37"/>
    </row>
    <row r="67" spans="1:6" x14ac:dyDescent="0.2">
      <c r="A67" s="51" t="s">
        <v>41</v>
      </c>
      <c r="B67" s="142" t="e">
        <f t="shared" si="2"/>
        <v>#DIV/0!</v>
      </c>
      <c r="C67" s="46"/>
      <c r="D67" s="37"/>
      <c r="E67" s="37"/>
      <c r="F67" s="37"/>
    </row>
    <row r="68" spans="1:6" x14ac:dyDescent="0.2">
      <c r="A68" s="51" t="s">
        <v>42</v>
      </c>
      <c r="B68" s="142" t="e">
        <f t="shared" si="2"/>
        <v>#DIV/0!</v>
      </c>
      <c r="C68" s="46"/>
      <c r="D68" s="37"/>
      <c r="E68" s="37"/>
      <c r="F68" s="37"/>
    </row>
    <row r="69" spans="1:6" x14ac:dyDescent="0.2">
      <c r="A69" s="51" t="s">
        <v>43</v>
      </c>
      <c r="B69" s="142" t="e">
        <f t="shared" si="2"/>
        <v>#DIV/0!</v>
      </c>
      <c r="C69" s="46"/>
      <c r="D69" s="37"/>
      <c r="E69" s="37"/>
      <c r="F69" s="37"/>
    </row>
    <row r="70" spans="1:6" ht="13.5" thickBot="1" x14ac:dyDescent="0.25">
      <c r="A70" s="70" t="s">
        <v>44</v>
      </c>
      <c r="B70" s="143" t="e">
        <f t="shared" si="2"/>
        <v>#DIV/0!</v>
      </c>
      <c r="C70" s="46"/>
      <c r="D70" s="38"/>
      <c r="E70" s="38"/>
      <c r="F70" s="38"/>
    </row>
    <row r="71" spans="1:6" x14ac:dyDescent="0.2">
      <c r="A71" s="71" t="s">
        <v>45</v>
      </c>
      <c r="B71" s="141" t="e">
        <f t="shared" si="2"/>
        <v>#DIV/0!</v>
      </c>
      <c r="C71" s="46"/>
      <c r="D71" s="36"/>
      <c r="E71" s="36"/>
      <c r="F71" s="36"/>
    </row>
    <row r="72" spans="1:6" x14ac:dyDescent="0.2">
      <c r="A72" s="51" t="s">
        <v>46</v>
      </c>
      <c r="B72" s="142" t="e">
        <f t="shared" si="2"/>
        <v>#DIV/0!</v>
      </c>
      <c r="C72" s="46"/>
      <c r="D72" s="37"/>
      <c r="E72" s="37"/>
      <c r="F72" s="37"/>
    </row>
    <row r="73" spans="1:6" x14ac:dyDescent="0.2">
      <c r="A73" s="51" t="s">
        <v>47</v>
      </c>
      <c r="B73" s="142" t="e">
        <f t="shared" si="2"/>
        <v>#DIV/0!</v>
      </c>
      <c r="C73" s="46"/>
      <c r="D73" s="37"/>
      <c r="E73" s="37"/>
      <c r="F73" s="37"/>
    </row>
    <row r="74" spans="1:6" x14ac:dyDescent="0.2">
      <c r="A74" s="51" t="s">
        <v>48</v>
      </c>
      <c r="B74" s="142" t="e">
        <f t="shared" si="2"/>
        <v>#DIV/0!</v>
      </c>
      <c r="C74" s="46"/>
      <c r="D74" s="37"/>
      <c r="E74" s="37"/>
      <c r="F74" s="37"/>
    </row>
    <row r="75" spans="1:6" x14ac:dyDescent="0.2">
      <c r="A75" s="51" t="s">
        <v>49</v>
      </c>
      <c r="B75" s="142" t="e">
        <f t="shared" si="2"/>
        <v>#DIV/0!</v>
      </c>
      <c r="C75" s="46"/>
      <c r="D75" s="37"/>
      <c r="E75" s="37"/>
      <c r="F75" s="37"/>
    </row>
    <row r="76" spans="1:6" x14ac:dyDescent="0.2">
      <c r="A76" s="51" t="s">
        <v>50</v>
      </c>
      <c r="B76" s="142" t="e">
        <f t="shared" si="2"/>
        <v>#DIV/0!</v>
      </c>
      <c r="C76" s="46"/>
      <c r="D76" s="37"/>
      <c r="E76" s="37"/>
      <c r="F76" s="37"/>
    </row>
    <row r="77" spans="1:6" x14ac:dyDescent="0.2">
      <c r="A77" s="51" t="s">
        <v>51</v>
      </c>
      <c r="B77" s="142" t="e">
        <f t="shared" si="2"/>
        <v>#DIV/0!</v>
      </c>
      <c r="C77" s="46"/>
      <c r="D77" s="37"/>
      <c r="E77" s="37"/>
      <c r="F77" s="37"/>
    </row>
    <row r="78" spans="1:6" x14ac:dyDescent="0.2">
      <c r="A78" s="51" t="s">
        <v>52</v>
      </c>
      <c r="B78" s="143" t="e">
        <f t="shared" si="2"/>
        <v>#DIV/0!</v>
      </c>
      <c r="C78" s="46"/>
      <c r="D78" s="38"/>
      <c r="E78" s="38"/>
      <c r="F78" s="38"/>
    </row>
    <row r="79" spans="1:6" x14ac:dyDescent="0.2">
      <c r="B79" s="6"/>
      <c r="D79" s="3"/>
      <c r="E79" s="3"/>
      <c r="F79" s="3"/>
    </row>
    <row r="80" spans="1:6" x14ac:dyDescent="0.2">
      <c r="B80" s="6"/>
      <c r="D80" s="3"/>
      <c r="E80" s="3"/>
      <c r="F80" s="3"/>
    </row>
    <row r="81" spans="2:6" x14ac:dyDescent="0.2">
      <c r="B81" s="6"/>
      <c r="D81" s="3"/>
      <c r="E81" s="3"/>
      <c r="F81" s="3"/>
    </row>
    <row r="82" spans="2:6" x14ac:dyDescent="0.2">
      <c r="B82" s="6"/>
      <c r="D82" s="3"/>
      <c r="E82" s="3"/>
      <c r="F82" s="3"/>
    </row>
    <row r="83" spans="2:6" x14ac:dyDescent="0.2">
      <c r="B83" s="6"/>
      <c r="D83" s="3"/>
      <c r="E83" s="3"/>
      <c r="F83" s="3"/>
    </row>
    <row r="84" spans="2:6" x14ac:dyDescent="0.2">
      <c r="B84" s="6"/>
      <c r="D84" s="3"/>
      <c r="E84" s="3"/>
      <c r="F84" s="3"/>
    </row>
    <row r="85" spans="2:6" x14ac:dyDescent="0.2">
      <c r="B85" s="6"/>
      <c r="D85" s="3"/>
      <c r="E85" s="3"/>
      <c r="F85" s="3"/>
    </row>
    <row r="86" spans="2:6" x14ac:dyDescent="0.2">
      <c r="B86" s="6"/>
      <c r="D86" s="3"/>
      <c r="E86" s="3"/>
      <c r="F86" s="3"/>
    </row>
    <row r="87" spans="2:6" x14ac:dyDescent="0.2">
      <c r="B87" s="6"/>
      <c r="D87" s="3"/>
      <c r="E87" s="3"/>
      <c r="F87" s="3"/>
    </row>
    <row r="88" spans="2:6" x14ac:dyDescent="0.2">
      <c r="B88" s="6"/>
      <c r="D88" s="3"/>
      <c r="E88" s="3"/>
      <c r="F88" s="3"/>
    </row>
    <row r="89" spans="2:6" x14ac:dyDescent="0.2">
      <c r="B89" s="6"/>
      <c r="D89" s="3"/>
      <c r="E89" s="3"/>
      <c r="F89" s="3"/>
    </row>
    <row r="90" spans="2:6" x14ac:dyDescent="0.2">
      <c r="B90" s="6"/>
      <c r="D90" s="3"/>
      <c r="E90" s="3"/>
      <c r="F90" s="3"/>
    </row>
    <row r="91" spans="2:6" x14ac:dyDescent="0.2">
      <c r="B91" s="6"/>
      <c r="D91" s="3"/>
      <c r="E91" s="3"/>
      <c r="F91" s="3"/>
    </row>
    <row r="92" spans="2:6" x14ac:dyDescent="0.2">
      <c r="B92" s="6"/>
      <c r="D92" s="3"/>
      <c r="E92" s="3"/>
      <c r="F92" s="3"/>
    </row>
    <row r="93" spans="2:6" x14ac:dyDescent="0.2">
      <c r="B93" s="6"/>
      <c r="D93" s="3"/>
      <c r="E93" s="3"/>
      <c r="F93" s="3"/>
    </row>
    <row r="94" spans="2:6" x14ac:dyDescent="0.2">
      <c r="B94" s="6"/>
      <c r="D94" s="3"/>
      <c r="E94" s="3"/>
      <c r="F94" s="3"/>
    </row>
    <row r="95" spans="2:6" x14ac:dyDescent="0.2">
      <c r="B95" s="6"/>
      <c r="D95" s="3"/>
      <c r="E95" s="3"/>
      <c r="F95" s="3"/>
    </row>
    <row r="96" spans="2:6" x14ac:dyDescent="0.2">
      <c r="B96" s="6"/>
      <c r="D96" s="3"/>
      <c r="E96" s="3"/>
      <c r="F96" s="3"/>
    </row>
    <row r="97" spans="2:6" x14ac:dyDescent="0.2">
      <c r="B97" s="6"/>
      <c r="D97" s="3"/>
      <c r="E97" s="3"/>
      <c r="F97" s="3"/>
    </row>
    <row r="98" spans="2:6" x14ac:dyDescent="0.2">
      <c r="B98" s="6"/>
      <c r="D98" s="3"/>
      <c r="E98" s="3"/>
      <c r="F98" s="3"/>
    </row>
  </sheetData>
  <conditionalFormatting sqref="D79:D1048576 D19:D24 B10:B13 B19:B23 D10:D13">
    <cfRule type="cellIs" dxfId="1040" priority="296" operator="lessThan">
      <formula>10</formula>
    </cfRule>
  </conditionalFormatting>
  <conditionalFormatting sqref="A79:A1048576 I1:XFD1048576 C79:D1048576 C24:D26 A5:A13 A24:A26 B10:B13 A19:D23 C3:E3 C4:D13">
    <cfRule type="containsErrors" dxfId="1039" priority="295">
      <formula>ISERROR(A1)</formula>
    </cfRule>
  </conditionalFormatting>
  <conditionalFormatting sqref="B79:B1048576">
    <cfRule type="cellIs" dxfId="1038" priority="274" operator="lessThan">
      <formula>10</formula>
    </cfRule>
  </conditionalFormatting>
  <conditionalFormatting sqref="B79:B1048576">
    <cfRule type="containsErrors" dxfId="1037" priority="273">
      <formula>ISERROR(B79)</formula>
    </cfRule>
  </conditionalFormatting>
  <conditionalFormatting sqref="D4:D7">
    <cfRule type="top10" dxfId="1036" priority="253" rank="1"/>
  </conditionalFormatting>
  <conditionalFormatting sqref="D4:D7">
    <cfRule type="cellIs" dxfId="1035" priority="252" operator="lessThan">
      <formula>10</formula>
    </cfRule>
  </conditionalFormatting>
  <conditionalFormatting sqref="A1:A3 C1:C2 A41:D41">
    <cfRule type="containsErrors" dxfId="1034" priority="256">
      <formula>ISERROR(A1)</formula>
    </cfRule>
  </conditionalFormatting>
  <conditionalFormatting sqref="A4">
    <cfRule type="containsErrors" dxfId="1033" priority="251">
      <formula>ISERROR(A4)</formula>
    </cfRule>
  </conditionalFormatting>
  <conditionalFormatting sqref="D26">
    <cfRule type="top10" dxfId="1032" priority="250" rank="3"/>
  </conditionalFormatting>
  <conditionalFormatting sqref="D26">
    <cfRule type="cellIs" dxfId="1031" priority="249" operator="lessThan">
      <formula>10</formula>
    </cfRule>
  </conditionalFormatting>
  <conditionalFormatting sqref="D26">
    <cfRule type="containsErrors" dxfId="1030" priority="248">
      <formula>ISERROR(D26)</formula>
    </cfRule>
  </conditionalFormatting>
  <conditionalFormatting sqref="B8:B9 B24:B25">
    <cfRule type="containsErrors" dxfId="1029" priority="247">
      <formula>ISERROR(B8)</formula>
    </cfRule>
  </conditionalFormatting>
  <conditionalFormatting sqref="B4:B7">
    <cfRule type="top10" dxfId="1028" priority="244" rank="1"/>
  </conditionalFormatting>
  <conditionalFormatting sqref="B4:B7">
    <cfRule type="cellIs" dxfId="1027" priority="243" operator="lessThan">
      <formula>10</formula>
    </cfRule>
  </conditionalFormatting>
  <conditionalFormatting sqref="B1:B7">
    <cfRule type="containsErrors" dxfId="1026" priority="246">
      <formula>ISERROR(B1)</formula>
    </cfRule>
  </conditionalFormatting>
  <conditionalFormatting sqref="B26">
    <cfRule type="top10" dxfId="1025" priority="242" rank="3"/>
  </conditionalFormatting>
  <conditionalFormatting sqref="B26">
    <cfRule type="cellIs" dxfId="1024" priority="241" operator="lessThan">
      <formula>10</formula>
    </cfRule>
  </conditionalFormatting>
  <conditionalFormatting sqref="B26">
    <cfRule type="containsErrors" dxfId="1023" priority="240">
      <formula>ISERROR(B26)</formula>
    </cfRule>
  </conditionalFormatting>
  <conditionalFormatting sqref="A42:A78 C43:C78 B42:D42">
    <cfRule type="containsErrors" dxfId="1022" priority="233">
      <formula>ISERROR(A42)</formula>
    </cfRule>
  </conditionalFormatting>
  <conditionalFormatting sqref="E79:E1048576">
    <cfRule type="cellIs" dxfId="1021" priority="208" operator="lessThan">
      <formula>10</formula>
    </cfRule>
  </conditionalFormatting>
  <conditionalFormatting sqref="E79:E1048576">
    <cfRule type="containsErrors" dxfId="1020" priority="207">
      <formula>ISERROR(E79)</formula>
    </cfRule>
  </conditionalFormatting>
  <conditionalFormatting sqref="E41">
    <cfRule type="containsErrors" dxfId="1019" priority="206">
      <formula>ISERROR(E41)</formula>
    </cfRule>
  </conditionalFormatting>
  <conditionalFormatting sqref="E42">
    <cfRule type="containsErrors" dxfId="1018" priority="199">
      <formula>ISERROR(E42)</formula>
    </cfRule>
  </conditionalFormatting>
  <conditionalFormatting sqref="C27:C40">
    <cfRule type="containsErrors" dxfId="1017" priority="193">
      <formula>ISERROR(C27)</formula>
    </cfRule>
  </conditionalFormatting>
  <conditionalFormatting sqref="B27:B40 B43:B78">
    <cfRule type="top10" dxfId="1016" priority="192" rank="3"/>
  </conditionalFormatting>
  <conditionalFormatting sqref="B27:B40 B43:B78">
    <cfRule type="cellIs" dxfId="1015" priority="191" operator="lessThan">
      <formula>10</formula>
    </cfRule>
  </conditionalFormatting>
  <conditionalFormatting sqref="B27:B40 B43:B78">
    <cfRule type="containsErrors" dxfId="1014" priority="190">
      <formula>ISERROR(B27)</formula>
    </cfRule>
  </conditionalFormatting>
  <conditionalFormatting sqref="D27:D40">
    <cfRule type="containsErrors" dxfId="1013" priority="153">
      <formula>ISERROR(D27)</formula>
    </cfRule>
  </conditionalFormatting>
  <conditionalFormatting sqref="D27:D40">
    <cfRule type="cellIs" dxfId="1012" priority="154" operator="lessThan">
      <formula>10</formula>
    </cfRule>
  </conditionalFormatting>
  <conditionalFormatting sqref="D27:D40">
    <cfRule type="containsBlanks" dxfId="1011" priority="156">
      <formula>LEN(TRIM(D27))=0</formula>
    </cfRule>
  </conditionalFormatting>
  <conditionalFormatting sqref="D27:D40">
    <cfRule type="top10" dxfId="1010" priority="152" rank="1"/>
    <cfRule type="top10" dxfId="1009" priority="155" rank="3"/>
  </conditionalFormatting>
  <conditionalFormatting sqref="A27:A40">
    <cfRule type="containsErrors" dxfId="1008" priority="149">
      <formula>ISERROR(A27)</formula>
    </cfRule>
  </conditionalFormatting>
  <conditionalFormatting sqref="A27:A40">
    <cfRule type="cellIs" dxfId="1007" priority="150" operator="lessThan">
      <formula>10</formula>
    </cfRule>
  </conditionalFormatting>
  <conditionalFormatting sqref="A27:A40">
    <cfRule type="containsBlanks" dxfId="1006" priority="151">
      <formula>LEN(TRIM(A27))=0</formula>
    </cfRule>
  </conditionalFormatting>
  <conditionalFormatting sqref="D1:D2">
    <cfRule type="containsErrors" dxfId="1005" priority="120">
      <formula>ISERROR(D1)</formula>
    </cfRule>
  </conditionalFormatting>
  <conditionalFormatting sqref="E1:E2">
    <cfRule type="containsErrors" dxfId="1004" priority="119">
      <formula>ISERROR(E1)</formula>
    </cfRule>
  </conditionalFormatting>
  <conditionalFormatting sqref="D43:D78">
    <cfRule type="top10" dxfId="1003" priority="104" rank="3"/>
  </conditionalFormatting>
  <conditionalFormatting sqref="D43:D78">
    <cfRule type="cellIs" dxfId="1002" priority="103" operator="lessThan">
      <formula>10</formula>
    </cfRule>
  </conditionalFormatting>
  <conditionalFormatting sqref="D43:D78">
    <cfRule type="containsErrors" dxfId="1001" priority="105">
      <formula>ISERROR(D43)</formula>
    </cfRule>
  </conditionalFormatting>
  <conditionalFormatting sqref="D43:D78">
    <cfRule type="top10" dxfId="1000" priority="101" rank="3"/>
  </conditionalFormatting>
  <conditionalFormatting sqref="D43:D78">
    <cfRule type="cellIs" dxfId="999" priority="100" operator="lessThan">
      <formula>10</formula>
    </cfRule>
  </conditionalFormatting>
  <conditionalFormatting sqref="D43:D78">
    <cfRule type="containsErrors" dxfId="998" priority="102">
      <formula>ISERROR(D43)</formula>
    </cfRule>
  </conditionalFormatting>
  <conditionalFormatting sqref="E43:E78">
    <cfRule type="top10" dxfId="997" priority="98" rank="3"/>
  </conditionalFormatting>
  <conditionalFormatting sqref="E43:E78">
    <cfRule type="cellIs" dxfId="996" priority="97" operator="lessThan">
      <formula>10</formula>
    </cfRule>
  </conditionalFormatting>
  <conditionalFormatting sqref="E43:E78">
    <cfRule type="containsErrors" dxfId="995" priority="99">
      <formula>ISERROR(E43)</formula>
    </cfRule>
  </conditionalFormatting>
  <conditionalFormatting sqref="E43:E78">
    <cfRule type="top10" dxfId="994" priority="95" rank="3"/>
  </conditionalFormatting>
  <conditionalFormatting sqref="E43:E78">
    <cfRule type="cellIs" dxfId="993" priority="94" operator="lessThan">
      <formula>10</formula>
    </cfRule>
  </conditionalFormatting>
  <conditionalFormatting sqref="E43:E78">
    <cfRule type="containsErrors" dxfId="992" priority="96">
      <formula>ISERROR(E43)</formula>
    </cfRule>
  </conditionalFormatting>
  <conditionalFormatting sqref="D10:D13 D19:D24">
    <cfRule type="top10" dxfId="991" priority="845" rank="3"/>
  </conditionalFormatting>
  <conditionalFormatting sqref="B10:B13 B19:B23">
    <cfRule type="top10" dxfId="990" priority="857" rank="3"/>
  </conditionalFormatting>
  <conditionalFormatting sqref="B14 D14">
    <cfRule type="cellIs" dxfId="989" priority="90" operator="lessThan">
      <formula>10</formula>
    </cfRule>
  </conditionalFormatting>
  <conditionalFormatting sqref="A14:D14">
    <cfRule type="containsErrors" dxfId="988" priority="89">
      <formula>ISERROR(A14)</formula>
    </cfRule>
  </conditionalFormatting>
  <conditionalFormatting sqref="D14">
    <cfRule type="top10" dxfId="987" priority="91" rank="3"/>
  </conditionalFormatting>
  <conditionalFormatting sqref="B14">
    <cfRule type="top10" dxfId="986" priority="92" rank="3"/>
  </conditionalFormatting>
  <conditionalFormatting sqref="B15 D15">
    <cfRule type="cellIs" dxfId="985" priority="85" operator="lessThan">
      <formula>10</formula>
    </cfRule>
  </conditionalFormatting>
  <conditionalFormatting sqref="A15:D15">
    <cfRule type="containsErrors" dxfId="984" priority="84">
      <formula>ISERROR(A15)</formula>
    </cfRule>
  </conditionalFormatting>
  <conditionalFormatting sqref="D15">
    <cfRule type="top10" dxfId="983" priority="86" rank="3"/>
  </conditionalFormatting>
  <conditionalFormatting sqref="B15">
    <cfRule type="top10" dxfId="982" priority="87" rank="3"/>
  </conditionalFormatting>
  <conditionalFormatting sqref="B16 D16">
    <cfRule type="cellIs" dxfId="981" priority="80" operator="lessThan">
      <formula>10</formula>
    </cfRule>
  </conditionalFormatting>
  <conditionalFormatting sqref="A16:D16">
    <cfRule type="containsErrors" dxfId="980" priority="79">
      <formula>ISERROR(A16)</formula>
    </cfRule>
  </conditionalFormatting>
  <conditionalFormatting sqref="D16">
    <cfRule type="top10" dxfId="979" priority="81" rank="3"/>
  </conditionalFormatting>
  <conditionalFormatting sqref="B16">
    <cfRule type="top10" dxfId="978" priority="82" rank="3"/>
  </conditionalFormatting>
  <conditionalFormatting sqref="B17 D17">
    <cfRule type="cellIs" dxfId="977" priority="75" operator="lessThan">
      <formula>10</formula>
    </cfRule>
  </conditionalFormatting>
  <conditionalFormatting sqref="A17:D17">
    <cfRule type="containsErrors" dxfId="976" priority="74">
      <formula>ISERROR(A17)</formula>
    </cfRule>
  </conditionalFormatting>
  <conditionalFormatting sqref="D17">
    <cfRule type="top10" dxfId="975" priority="76" rank="3"/>
  </conditionalFormatting>
  <conditionalFormatting sqref="B17">
    <cfRule type="top10" dxfId="974" priority="77" rank="3"/>
  </conditionalFormatting>
  <conditionalFormatting sqref="B18 D18">
    <cfRule type="cellIs" dxfId="973" priority="70" operator="lessThan">
      <formula>10</formula>
    </cfRule>
  </conditionalFormatting>
  <conditionalFormatting sqref="A18:D18">
    <cfRule type="containsErrors" dxfId="972" priority="69">
      <formula>ISERROR(A18)</formula>
    </cfRule>
  </conditionalFormatting>
  <conditionalFormatting sqref="D18">
    <cfRule type="top10" dxfId="971" priority="71" rank="3"/>
  </conditionalFormatting>
  <conditionalFormatting sqref="B18">
    <cfRule type="top10" dxfId="970" priority="72" rank="3"/>
  </conditionalFormatting>
  <conditionalFormatting sqref="E19:E24 E10:E13">
    <cfRule type="cellIs" dxfId="969" priority="67" operator="lessThan">
      <formula>10</formula>
    </cfRule>
  </conditionalFormatting>
  <conditionalFormatting sqref="E19:E26 E4:E13">
    <cfRule type="containsErrors" dxfId="968" priority="66">
      <formula>ISERROR(E4)</formula>
    </cfRule>
  </conditionalFormatting>
  <conditionalFormatting sqref="E4:E7">
    <cfRule type="top10" dxfId="967" priority="65" rank="1"/>
  </conditionalFormatting>
  <conditionalFormatting sqref="E4:E7">
    <cfRule type="cellIs" dxfId="966" priority="64" operator="lessThan">
      <formula>10</formula>
    </cfRule>
  </conditionalFormatting>
  <conditionalFormatting sqref="E26">
    <cfRule type="top10" dxfId="965" priority="63" rank="3"/>
  </conditionalFormatting>
  <conditionalFormatting sqref="E26">
    <cfRule type="cellIs" dxfId="964" priority="62" operator="lessThan">
      <formula>10</formula>
    </cfRule>
  </conditionalFormatting>
  <conditionalFormatting sqref="E26">
    <cfRule type="containsErrors" dxfId="963" priority="61">
      <formula>ISERROR(E26)</formula>
    </cfRule>
  </conditionalFormatting>
  <conditionalFormatting sqref="E27:E40">
    <cfRule type="containsErrors" dxfId="962" priority="57">
      <formula>ISERROR(E27)</formula>
    </cfRule>
  </conditionalFormatting>
  <conditionalFormatting sqref="E27:E40">
    <cfRule type="cellIs" dxfId="961" priority="58" operator="lessThan">
      <formula>10</formula>
    </cfRule>
  </conditionalFormatting>
  <conditionalFormatting sqref="E27:E40">
    <cfRule type="containsBlanks" dxfId="960" priority="60">
      <formula>LEN(TRIM(E27))=0</formula>
    </cfRule>
  </conditionalFormatting>
  <conditionalFormatting sqref="E27:E40">
    <cfRule type="top10" dxfId="959" priority="56" rank="1"/>
    <cfRule type="top10" dxfId="958" priority="59" rank="3"/>
  </conditionalFormatting>
  <conditionalFormatting sqref="E10:E13 E19:E24">
    <cfRule type="top10" dxfId="957" priority="68" rank="3"/>
  </conditionalFormatting>
  <conditionalFormatting sqref="E14">
    <cfRule type="cellIs" dxfId="956" priority="54" operator="lessThan">
      <formula>10</formula>
    </cfRule>
  </conditionalFormatting>
  <conditionalFormatting sqref="E14">
    <cfRule type="containsErrors" dxfId="955" priority="53">
      <formula>ISERROR(E14)</formula>
    </cfRule>
  </conditionalFormatting>
  <conditionalFormatting sqref="E14">
    <cfRule type="top10" dxfId="954" priority="55" rank="3"/>
  </conditionalFormatting>
  <conditionalFormatting sqref="E15">
    <cfRule type="cellIs" dxfId="953" priority="51" operator="lessThan">
      <formula>10</formula>
    </cfRule>
  </conditionalFormatting>
  <conditionalFormatting sqref="E15">
    <cfRule type="containsErrors" dxfId="952" priority="50">
      <formula>ISERROR(E15)</formula>
    </cfRule>
  </conditionalFormatting>
  <conditionalFormatting sqref="E15">
    <cfRule type="top10" dxfId="951" priority="52" rank="3"/>
  </conditionalFormatting>
  <conditionalFormatting sqref="E16">
    <cfRule type="cellIs" dxfId="950" priority="48" operator="lessThan">
      <formula>10</formula>
    </cfRule>
  </conditionalFormatting>
  <conditionalFormatting sqref="E16">
    <cfRule type="containsErrors" dxfId="949" priority="47">
      <formula>ISERROR(E16)</formula>
    </cfRule>
  </conditionalFormatting>
  <conditionalFormatting sqref="E16">
    <cfRule type="top10" dxfId="948" priority="49" rank="3"/>
  </conditionalFormatting>
  <conditionalFormatting sqref="E17">
    <cfRule type="cellIs" dxfId="947" priority="45" operator="lessThan">
      <formula>10</formula>
    </cfRule>
  </conditionalFormatting>
  <conditionalFormatting sqref="E17">
    <cfRule type="containsErrors" dxfId="946" priority="44">
      <formula>ISERROR(E17)</formula>
    </cfRule>
  </conditionalFormatting>
  <conditionalFormatting sqref="E17">
    <cfRule type="top10" dxfId="945" priority="46" rank="3"/>
  </conditionalFormatting>
  <conditionalFormatting sqref="E18">
    <cfRule type="cellIs" dxfId="944" priority="42" operator="lessThan">
      <formula>10</formula>
    </cfRule>
  </conditionalFormatting>
  <conditionalFormatting sqref="E18">
    <cfRule type="containsErrors" dxfId="943" priority="41">
      <formula>ISERROR(E18)</formula>
    </cfRule>
  </conditionalFormatting>
  <conditionalFormatting sqref="E18">
    <cfRule type="top10" dxfId="942" priority="43" rank="3"/>
  </conditionalFormatting>
  <conditionalFormatting sqref="F3">
    <cfRule type="containsErrors" dxfId="941" priority="40">
      <formula>ISERROR(F3)</formula>
    </cfRule>
  </conditionalFormatting>
  <conditionalFormatting sqref="F79:F1048576">
    <cfRule type="cellIs" dxfId="940" priority="39" operator="lessThan">
      <formula>10</formula>
    </cfRule>
  </conditionalFormatting>
  <conditionalFormatting sqref="F79:F1048576">
    <cfRule type="containsErrors" dxfId="939" priority="38">
      <formula>ISERROR(F79)</formula>
    </cfRule>
  </conditionalFormatting>
  <conditionalFormatting sqref="F41">
    <cfRule type="containsErrors" dxfId="938" priority="37">
      <formula>ISERROR(F41)</formula>
    </cfRule>
  </conditionalFormatting>
  <conditionalFormatting sqref="F42">
    <cfRule type="containsErrors" dxfId="937" priority="36">
      <formula>ISERROR(F42)</formula>
    </cfRule>
  </conditionalFormatting>
  <conditionalFormatting sqref="F1:F2">
    <cfRule type="containsErrors" dxfId="936" priority="35">
      <formula>ISERROR(F1)</formula>
    </cfRule>
  </conditionalFormatting>
  <conditionalFormatting sqref="F43:F78">
    <cfRule type="top10" dxfId="935" priority="33" rank="3"/>
  </conditionalFormatting>
  <conditionalFormatting sqref="F43:F78">
    <cfRule type="cellIs" dxfId="934" priority="32" operator="lessThan">
      <formula>10</formula>
    </cfRule>
  </conditionalFormatting>
  <conditionalFormatting sqref="F43:F78">
    <cfRule type="containsErrors" dxfId="933" priority="34">
      <formula>ISERROR(F43)</formula>
    </cfRule>
  </conditionalFormatting>
  <conditionalFormatting sqref="F43:F78">
    <cfRule type="top10" dxfId="932" priority="30" rank="3"/>
  </conditionalFormatting>
  <conditionalFormatting sqref="F43:F78">
    <cfRule type="cellIs" dxfId="931" priority="29" operator="lessThan">
      <formula>10</formula>
    </cfRule>
  </conditionalFormatting>
  <conditionalFormatting sqref="F43:F78">
    <cfRule type="containsErrors" dxfId="930" priority="31">
      <formula>ISERROR(F43)</formula>
    </cfRule>
  </conditionalFormatting>
  <conditionalFormatting sqref="F19:F24 F10:F13">
    <cfRule type="cellIs" dxfId="929" priority="27" operator="lessThan">
      <formula>10</formula>
    </cfRule>
  </conditionalFormatting>
  <conditionalFormatting sqref="F19:F26 F4:F13">
    <cfRule type="containsErrors" dxfId="928" priority="26">
      <formula>ISERROR(F4)</formula>
    </cfRule>
  </conditionalFormatting>
  <conditionalFormatting sqref="F4:F7">
    <cfRule type="top10" dxfId="927" priority="25" rank="1"/>
  </conditionalFormatting>
  <conditionalFormatting sqref="F4:F7">
    <cfRule type="cellIs" dxfId="926" priority="24" operator="lessThan">
      <formula>10</formula>
    </cfRule>
  </conditionalFormatting>
  <conditionalFormatting sqref="F26">
    <cfRule type="top10" dxfId="925" priority="23" rank="3"/>
  </conditionalFormatting>
  <conditionalFormatting sqref="F26">
    <cfRule type="cellIs" dxfId="924" priority="22" operator="lessThan">
      <formula>10</formula>
    </cfRule>
  </conditionalFormatting>
  <conditionalFormatting sqref="F26">
    <cfRule type="containsErrors" dxfId="923" priority="21">
      <formula>ISERROR(F26)</formula>
    </cfRule>
  </conditionalFormatting>
  <conditionalFormatting sqref="F27:F40">
    <cfRule type="containsErrors" dxfId="922" priority="17">
      <formula>ISERROR(F27)</formula>
    </cfRule>
  </conditionalFormatting>
  <conditionalFormatting sqref="F27:F40">
    <cfRule type="cellIs" dxfId="921" priority="18" operator="lessThan">
      <formula>10</formula>
    </cfRule>
  </conditionalFormatting>
  <conditionalFormatting sqref="F27:F40">
    <cfRule type="containsBlanks" dxfId="920" priority="20">
      <formula>LEN(TRIM(F27))=0</formula>
    </cfRule>
  </conditionalFormatting>
  <conditionalFormatting sqref="F27:F40">
    <cfRule type="top10" dxfId="919" priority="16" rank="1"/>
    <cfRule type="top10" dxfId="918" priority="19" rank="3"/>
  </conditionalFormatting>
  <conditionalFormatting sqref="F10:F13 F19:F24">
    <cfRule type="top10" dxfId="917" priority="28" rank="3"/>
  </conditionalFormatting>
  <conditionalFormatting sqref="F14">
    <cfRule type="cellIs" dxfId="916" priority="14" operator="lessThan">
      <formula>10</formula>
    </cfRule>
  </conditionalFormatting>
  <conditionalFormatting sqref="F14">
    <cfRule type="containsErrors" dxfId="915" priority="13">
      <formula>ISERROR(F14)</formula>
    </cfRule>
  </conditionalFormatting>
  <conditionalFormatting sqref="F14">
    <cfRule type="top10" dxfId="914" priority="15" rank="3"/>
  </conditionalFormatting>
  <conditionalFormatting sqref="F15">
    <cfRule type="cellIs" dxfId="913" priority="11" operator="lessThan">
      <formula>10</formula>
    </cfRule>
  </conditionalFormatting>
  <conditionalFormatting sqref="F15">
    <cfRule type="containsErrors" dxfId="912" priority="10">
      <formula>ISERROR(F15)</formula>
    </cfRule>
  </conditionalFormatting>
  <conditionalFormatting sqref="F15">
    <cfRule type="top10" dxfId="911" priority="12" rank="3"/>
  </conditionalFormatting>
  <conditionalFormatting sqref="F16">
    <cfRule type="cellIs" dxfId="910" priority="8" operator="lessThan">
      <formula>10</formula>
    </cfRule>
  </conditionalFormatting>
  <conditionalFormatting sqref="F16">
    <cfRule type="containsErrors" dxfId="909" priority="7">
      <formula>ISERROR(F16)</formula>
    </cfRule>
  </conditionalFormatting>
  <conditionalFormatting sqref="F16">
    <cfRule type="top10" dxfId="908" priority="9" rank="3"/>
  </conditionalFormatting>
  <conditionalFormatting sqref="F17">
    <cfRule type="cellIs" dxfId="907" priority="5" operator="lessThan">
      <formula>10</formula>
    </cfRule>
  </conditionalFormatting>
  <conditionalFormatting sqref="F17">
    <cfRule type="containsErrors" dxfId="906" priority="4">
      <formula>ISERROR(F17)</formula>
    </cfRule>
  </conditionalFormatting>
  <conditionalFormatting sqref="F17">
    <cfRule type="top10" dxfId="905" priority="6" rank="3"/>
  </conditionalFormatting>
  <conditionalFormatting sqref="F18">
    <cfRule type="cellIs" dxfId="904" priority="2" operator="lessThan">
      <formula>10</formula>
    </cfRule>
  </conditionalFormatting>
  <conditionalFormatting sqref="F18">
    <cfRule type="containsErrors" dxfId="903" priority="1">
      <formula>ISERROR(F18)</formula>
    </cfRule>
  </conditionalFormatting>
  <conditionalFormatting sqref="F18">
    <cfRule type="top10" dxfId="902" priority="3" rank="3"/>
  </conditionalFormatting>
  <pageMargins left="0" right="0" top="0.39409448818897641" bottom="0.39409448818897641" header="0" footer="0"/>
  <pageSetup paperSize="9" orientation="portrait" r:id="rId1"/>
  <headerFooter>
    <oddHeader>&amp;C&amp;A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B8F250-BEB5-4D91-BCD7-1755CE95AE38}">
  <sheetPr>
    <tabColor theme="0"/>
  </sheetPr>
  <dimension ref="A1:H98"/>
  <sheetViews>
    <sheetView zoomScaleNormal="100" workbookViewId="0">
      <selection activeCell="D1" sqref="D1:K2"/>
    </sheetView>
  </sheetViews>
  <sheetFormatPr baseColWidth="10" defaultColWidth="9" defaultRowHeight="12.75" x14ac:dyDescent="0.2"/>
  <cols>
    <col min="1" max="1" width="24.75" style="3" bestFit="1" customWidth="1"/>
    <col min="2" max="2" width="6.375" style="8" bestFit="1" customWidth="1"/>
    <col min="3" max="3" width="1.75" style="3" bestFit="1" customWidth="1"/>
    <col min="4" max="8" width="13.75" style="5" bestFit="1" customWidth="1"/>
    <col min="9" max="16384" width="9" style="3"/>
  </cols>
  <sheetData>
    <row r="1" spans="1:8" x14ac:dyDescent="0.2">
      <c r="A1" s="4"/>
      <c r="B1" s="15" t="s">
        <v>8</v>
      </c>
      <c r="D1" s="26"/>
      <c r="E1" s="26"/>
      <c r="F1" s="26"/>
      <c r="G1" s="26"/>
      <c r="H1" s="26"/>
    </row>
    <row r="2" spans="1:8" x14ac:dyDescent="0.2">
      <c r="A2" s="4"/>
      <c r="B2" s="27" t="e">
        <f>AVERAGE(D2:L2)</f>
        <v>#DIV/0!</v>
      </c>
      <c r="C2" s="30"/>
      <c r="D2" s="69"/>
      <c r="E2" s="69"/>
      <c r="F2" s="69"/>
      <c r="G2" s="69"/>
      <c r="H2" s="69"/>
    </row>
    <row r="3" spans="1:8" x14ac:dyDescent="0.2">
      <c r="A3" s="4"/>
      <c r="B3" s="7"/>
      <c r="D3" s="4"/>
      <c r="E3" s="4"/>
      <c r="F3" s="4"/>
      <c r="G3" s="4"/>
      <c r="H3" s="4"/>
    </row>
    <row r="4" spans="1:8" x14ac:dyDescent="0.2">
      <c r="A4" s="12" t="s">
        <v>93</v>
      </c>
      <c r="B4" s="21" t="e">
        <f>AVERAGE(D4:L4)</f>
        <v>#DIV/0!</v>
      </c>
      <c r="C4" s="10"/>
      <c r="D4" s="20" t="e">
        <f>AVERAGE(D43:D78)</f>
        <v>#DIV/0!</v>
      </c>
      <c r="E4" s="20" t="e">
        <f>AVERAGE(E43:E78)</f>
        <v>#DIV/0!</v>
      </c>
      <c r="F4" s="20" t="e">
        <f>AVERAGE(F43:F78)</f>
        <v>#DIV/0!</v>
      </c>
      <c r="G4" s="20" t="e">
        <f>AVERAGE(G43:G78)</f>
        <v>#DIV/0!</v>
      </c>
      <c r="H4" s="20" t="e">
        <f>AVERAGE(H43:H78)</f>
        <v>#DIV/0!</v>
      </c>
    </row>
    <row r="5" spans="1:8" x14ac:dyDescent="0.2">
      <c r="A5" s="51" t="s">
        <v>33</v>
      </c>
      <c r="B5" s="31" t="e">
        <f>AVERAGE(D5:K5)</f>
        <v>#DIV/0!</v>
      </c>
      <c r="C5" s="46"/>
      <c r="D5" s="31" t="e">
        <f>AVERAGE(D43:D56)</f>
        <v>#DIV/0!</v>
      </c>
      <c r="E5" s="31" t="e">
        <f>AVERAGE(E43:E56)</f>
        <v>#DIV/0!</v>
      </c>
      <c r="F5" s="31" t="e">
        <f>AVERAGE(F43:F56)</f>
        <v>#DIV/0!</v>
      </c>
      <c r="G5" s="31" t="e">
        <f>AVERAGE(G43:G56)</f>
        <v>#DIV/0!</v>
      </c>
      <c r="H5" s="31" t="e">
        <f>AVERAGE(H43:H56)</f>
        <v>#DIV/0!</v>
      </c>
    </row>
    <row r="6" spans="1:8" x14ac:dyDescent="0.2">
      <c r="A6" s="51" t="s">
        <v>11</v>
      </c>
      <c r="B6" s="33" t="e">
        <f>AVERAGE(D6:K6)</f>
        <v>#DIV/0!</v>
      </c>
      <c r="C6" s="46"/>
      <c r="D6" s="33" t="e">
        <f>AVERAGE(D57:D70)</f>
        <v>#DIV/0!</v>
      </c>
      <c r="E6" s="33" t="e">
        <f>AVERAGE(E57:E70)</f>
        <v>#DIV/0!</v>
      </c>
      <c r="F6" s="33" t="e">
        <f>AVERAGE(F57:F70)</f>
        <v>#DIV/0!</v>
      </c>
      <c r="G6" s="33" t="e">
        <f>AVERAGE(G57:G70)</f>
        <v>#DIV/0!</v>
      </c>
      <c r="H6" s="33" t="e">
        <f>AVERAGE(H57:H70)</f>
        <v>#DIV/0!</v>
      </c>
    </row>
    <row r="7" spans="1:8" x14ac:dyDescent="0.2">
      <c r="A7" s="51" t="s">
        <v>55</v>
      </c>
      <c r="B7" s="34" t="e">
        <f>AVERAGE(D7:K7)</f>
        <v>#DIV/0!</v>
      </c>
      <c r="C7" s="46"/>
      <c r="D7" s="34" t="e">
        <f>AVERAGE(D71:D78)</f>
        <v>#DIV/0!</v>
      </c>
      <c r="E7" s="34" t="e">
        <f>AVERAGE(E71:E78)</f>
        <v>#DIV/0!</v>
      </c>
      <c r="F7" s="34" t="e">
        <f>AVERAGE(F71:F78)</f>
        <v>#DIV/0!</v>
      </c>
      <c r="G7" s="34" t="e">
        <f>AVERAGE(G71:G78)</f>
        <v>#DIV/0!</v>
      </c>
      <c r="H7" s="34" t="e">
        <f>AVERAGE(H71:H78)</f>
        <v>#DIV/0!</v>
      </c>
    </row>
    <row r="8" spans="1:8" x14ac:dyDescent="0.2">
      <c r="B8" s="47"/>
      <c r="C8" s="46"/>
      <c r="D8" s="47"/>
      <c r="E8" s="47"/>
      <c r="F8" s="47"/>
      <c r="G8" s="47"/>
      <c r="H8" s="47"/>
    </row>
    <row r="9" spans="1:8" x14ac:dyDescent="0.2">
      <c r="A9" s="19" t="s">
        <v>94</v>
      </c>
      <c r="B9" s="47"/>
      <c r="C9" s="46"/>
      <c r="D9" s="47"/>
      <c r="E9" s="47"/>
      <c r="F9" s="47"/>
      <c r="G9" s="47"/>
      <c r="H9" s="47"/>
    </row>
    <row r="10" spans="1:8" x14ac:dyDescent="0.2">
      <c r="A10" s="72" t="s">
        <v>127</v>
      </c>
      <c r="B10" s="99" t="e">
        <f>AVERAGE(D10:M10)</f>
        <v>#DIV/0!</v>
      </c>
      <c r="C10" s="137"/>
      <c r="D10" s="138" t="e">
        <f>AVERAGE(D44,D45,D47,D52,D52,D53,D55,D55,D56,D58,D58,D60,D61,D61,D62,D66,D67,D67,D68,D70,D70,D71,D71,D72,D76,D77)</f>
        <v>#DIV/0!</v>
      </c>
      <c r="E10" s="138" t="e">
        <f>AVERAGE(E44,E45,E47,E52,E52,E53,E55,E55,E56,E58,E58,E60,E61,E61,E62,E66,E67,E67,E68,E70,E70,E71,E71,E72,E76,E77)</f>
        <v>#DIV/0!</v>
      </c>
      <c r="F10" s="138" t="e">
        <f>AVERAGE(F44,F45,F47,F52,F52,F53,F55,F55,F56,F58,F58,F60,F61,F61,F62,F66,F67,F67,F68,F70,F70,F71,F71,F72,F76,F77)</f>
        <v>#DIV/0!</v>
      </c>
      <c r="G10" s="99" t="e">
        <f>AVERAGE(G44,G45,G47,G52,G52,G53,G55,G55,G56,G58,G58,G60,G61,G61,G62,G66,G67,G67,G68,G70,G70,G71,G71,G72,G76,G77)</f>
        <v>#DIV/0!</v>
      </c>
      <c r="H10" s="99" t="e">
        <f>AVERAGE(H44,H45,H47,H52,H52,H53,H55,H55,H56,H58,H58,H60,H61,H61,H62,H66,H67,H67,H68,H70,H70,H71,H71,H72,H76,H77)</f>
        <v>#DIV/0!</v>
      </c>
    </row>
    <row r="11" spans="1:8" x14ac:dyDescent="0.2">
      <c r="A11" s="51" t="s">
        <v>128</v>
      </c>
      <c r="B11" s="97" t="e">
        <f>AVERAGE(D11:M11)</f>
        <v>#DIV/0!</v>
      </c>
      <c r="C11" s="137"/>
      <c r="D11" s="139" t="e">
        <f>AVERAGE(D44,D45,D52,D52,D53,D55,D55,D56,D58,D58,D60,D61,D61,D62,D67,D67,D68,D68,D70,D70,D76,D77)</f>
        <v>#DIV/0!</v>
      </c>
      <c r="E11" s="139" t="e">
        <f>AVERAGE(E44,E45,E52,E52,E53,E55,E55,E56,E58,E58,E60,E61,E61,E62,E67,E67,E68,E68,E70,E70,E76,E77)</f>
        <v>#DIV/0!</v>
      </c>
      <c r="F11" s="139" t="e">
        <f>AVERAGE(F44,F45,F52,F52,F53,F55,F55,F56,F58,F58,F60,F61,F61,F62,F67,F67,F68,F68,F70,F70,F76,F77)</f>
        <v>#DIV/0!</v>
      </c>
      <c r="G11" s="97" t="e">
        <f>AVERAGE(G44,G45,G52,G52,G53,G55,G55,G56,G58,G58,G60,G61,G61,G62,G67,G67,G68,G68,G70,G70,G76,G77)</f>
        <v>#DIV/0!</v>
      </c>
      <c r="H11" s="97" t="e">
        <f>AVERAGE(H44,H45,H52,H52,H53,H55,H55,H56,H58,H58,H60,H61,H61,H62,H67,H67,H68,H68,H70,H70,H76,H77)</f>
        <v>#DIV/0!</v>
      </c>
    </row>
    <row r="12" spans="1:8" x14ac:dyDescent="0.2">
      <c r="A12" s="80" t="s">
        <v>129</v>
      </c>
      <c r="B12" s="97" t="e">
        <f>AVERAGE(D12:M12)</f>
        <v>#DIV/0!</v>
      </c>
      <c r="C12" s="137"/>
      <c r="D12" s="139" t="e">
        <f>AVERAGE(D44,D44,D45,D47,D52,D53,D55,D55,D56,D58,D58,D60,D61,D62,D66,D67,D67,D68,D68,D70,D70,D71,D72,D76,D76,D77,D77)</f>
        <v>#DIV/0!</v>
      </c>
      <c r="E12" s="139" t="e">
        <f>AVERAGE(E44,E44,E45,E47,E52,E53,E55,E55,E56,E58,E58,E60,E61,E62,E66,E67,E67,E68,E68,E70,E70,E71,E72,E76,E76,E77,E77)</f>
        <v>#DIV/0!</v>
      </c>
      <c r="F12" s="139" t="e">
        <f>AVERAGE(F44,F44,F45,F47,F52,F53,F55,F55,F56,F58,F58,F60,F61,F62,F66,F67,F67,F68,F68,F70,F70,F71,F72,F76,F76,F77,F77)</f>
        <v>#DIV/0!</v>
      </c>
      <c r="G12" s="97" t="e">
        <f>AVERAGE(G44,G44,G45,G47,G52,G53,G55,G55,G56,G58,G58,G60,G61,G62,G66,G67,G67,G68,G68,G70,G70,G71,G72,G76,G76,G77,G77)</f>
        <v>#DIV/0!</v>
      </c>
      <c r="H12" s="97" t="e">
        <f>AVERAGE(H44,H44,H45,H47,H52,H53,H55,H55,H56,H58,H58,H60,H61,H62,H66,H67,H67,H68,H68,H70,H70,H71,H72,H76,H76,H77,H77)</f>
        <v>#DIV/0!</v>
      </c>
    </row>
    <row r="13" spans="1:8" x14ac:dyDescent="0.2">
      <c r="A13" s="77" t="s">
        <v>130</v>
      </c>
      <c r="B13" s="97" t="e">
        <f t="shared" ref="B13:B18" si="0">AVERAGE(D13:N13)</f>
        <v>#DIV/0!</v>
      </c>
      <c r="C13" s="156"/>
      <c r="D13" s="139" t="e">
        <f>AVERAGE(D44,D45,D47,D52,D52,D53,D55,D55,D56,D58,D58,D60,D61,D61,D62,D66,D67,D67,D68,D68,D70,D70,D71,D72,D76,D77)</f>
        <v>#DIV/0!</v>
      </c>
      <c r="E13" s="139" t="e">
        <f>AVERAGE(E44,E45,E47,E52,E52,E53,E55,E55,E56,E58,E58,E60,E61,E61,E62,E66,E67,E67,E68,E68,E70,E70,E71,E72,E76,E77)</f>
        <v>#DIV/0!</v>
      </c>
      <c r="F13" s="139" t="e">
        <f>AVERAGE(F44,F45,F47,F52,F52,F53,F55,F55,F56,F58,F58,F60,F61,F61,F62,F66,F67,F67,F68,F68,F70,F70,F71,F72,F76,F77)</f>
        <v>#DIV/0!</v>
      </c>
      <c r="G13" s="97" t="e">
        <f>AVERAGE(G44,G45,G47,G52,G52,G53,G55,G55,G56,G58,G58,G60,G61,G61,G62,G66,G67,G67,G68,G68,G70,G70,G71,G72,G76,G77)</f>
        <v>#DIV/0!</v>
      </c>
      <c r="H13" s="97" t="e">
        <f>AVERAGE(H44,H45,H47,H52,H52,H53,H55,H55,H56,H58,H58,H60,H61,H61,H62,H66,H67,H67,H68,H68,H70,H70,H71,H72,H76,H77)</f>
        <v>#DIV/0!</v>
      </c>
    </row>
    <row r="14" spans="1:8" x14ac:dyDescent="0.2">
      <c r="A14" s="77" t="s">
        <v>136</v>
      </c>
      <c r="B14" s="97" t="e">
        <f t="shared" si="0"/>
        <v>#DIV/0!</v>
      </c>
      <c r="C14" s="156"/>
      <c r="D14" s="139" t="e">
        <f>AVERAGE(D44,D45,D47,D52,D52,D53,D55,D55,D56,D58,D58,D61,D62,D66,D67,D67,D68,D68,D70,D70,D71,D71,D72,D76,D77,D77)</f>
        <v>#DIV/0!</v>
      </c>
      <c r="E14" s="139" t="e">
        <f>AVERAGE(E44,E45,E47,E52,E52,E53,E55,E55,E56,E58,E58,E61,E62,E66,E67,E67,E68,E68,E70,E70,E71,E71,E72,E76,E77,E77)</f>
        <v>#DIV/0!</v>
      </c>
      <c r="F14" s="139" t="e">
        <f>AVERAGE(F44,F45,F47,F52,F52,F53,F55,F55,F56,F58,F58,F61,F62,F66,F67,F67,F68,F68,F70,F70,F71,F71,F72,F76,F77,F77)</f>
        <v>#DIV/0!</v>
      </c>
      <c r="G14" s="97" t="e">
        <f>AVERAGE(G44,G45,G47,G52,G52,G53,G55,G55,G56,G58,G58,G61,G62,G66,G67,G67,G68,G68,G70,G70,G71,G71,G72,G76,G77,G77)</f>
        <v>#DIV/0!</v>
      </c>
      <c r="H14" s="97" t="e">
        <f>AVERAGE(H44,H45,H47,H52,H52,H53,H55,H55,H56,H58,H58,H61,H62,H66,H67,H67,H68,H68,H70,H70,H71,H71,H72,H76,H77,H77)</f>
        <v>#DIV/0!</v>
      </c>
    </row>
    <row r="15" spans="1:8" x14ac:dyDescent="0.2">
      <c r="A15" s="77" t="s">
        <v>137</v>
      </c>
      <c r="B15" s="97" t="e">
        <f t="shared" si="0"/>
        <v>#DIV/0!</v>
      </c>
      <c r="C15" s="156"/>
      <c r="D15" s="139" t="e">
        <f>AVERAGE(D44,D44,D45,D45,D47,D52,D52,D53,D55,D55,D56,D58,D60,D61,D62,D66,D66,D67,D68,D68,D70,D70,D71,D71,D72,D76,D77,D77)</f>
        <v>#DIV/0!</v>
      </c>
      <c r="E15" s="139" t="e">
        <f>AVERAGE(E44,E44,E45,E45,E47,E52,E52,E53,E55,E55,E56,E58,E60,E61,E62,E66,E66,E67,E68,E68,E70,E70,E71,E71,E72,E76,E77,E77)</f>
        <v>#DIV/0!</v>
      </c>
      <c r="F15" s="139" t="e">
        <f>AVERAGE(F44,F44,F45,F45,F47,F52,F52,F53,F55,F55,F56,F58,F60,F61,F62,F66,F66,F67,F68,F68,F70,F70,F71,F71,F72,F76,F77,F77)</f>
        <v>#DIV/0!</v>
      </c>
      <c r="G15" s="97" t="e">
        <f>AVERAGE(G44,G44,G45,G45,G47,G52,G52,G53,G55,G55,G56,G58,G60,G61,G62,G66,G66,G67,G68,G68,G70,G70,G71,G71,G72,G76,G77,G77)</f>
        <v>#DIV/0!</v>
      </c>
      <c r="H15" s="97" t="e">
        <f>AVERAGE(H44,H44,H45,H45,H47,H52,H52,H53,H55,H55,H56,H58,H60,H61,H62,H66,H66,H67,H68,H68,H70,H70,H71,H71,H72,H76,H77,H77)</f>
        <v>#DIV/0!</v>
      </c>
    </row>
    <row r="16" spans="1:8" x14ac:dyDescent="0.2">
      <c r="A16" s="77" t="s">
        <v>138</v>
      </c>
      <c r="B16" s="97" t="e">
        <f t="shared" si="0"/>
        <v>#DIV/0!</v>
      </c>
      <c r="C16" s="156"/>
      <c r="D16" s="139" t="e">
        <f>AVERAGE(D44,D44,D45,D45,D47,D52,D53,D55,D55,D56,D56,D58,D61,D62,D64,D66,D66,D67,D68,D68,D70,D70,D71,D71,D72,D76,D76,D77,D77)</f>
        <v>#DIV/0!</v>
      </c>
      <c r="E16" s="139" t="e">
        <f>AVERAGE(E44,E44,E45,E45,E47,E52,E53,E55,E55,E56,E56,E58,E61,E62,E64,E66,E66,E67,E68,E68,E70,E70,E71,E71,E72,E76,E76,E77,E77)</f>
        <v>#DIV/0!</v>
      </c>
      <c r="F16" s="139" t="e">
        <f>AVERAGE(F44,F44,F45,F45,F47,F52,F53,F55,F55,F56,F56,F58,F61,F62,F64,F66,F66,F67,F68,F68,F70,F70,F71,F71,F72,F76,F76,F77,F77)</f>
        <v>#DIV/0!</v>
      </c>
      <c r="G16" s="97" t="e">
        <f>AVERAGE(G44,G44,G45,G45,G47,G52,G53,G55,G55,G56,G56,G58,G61,G62,G64,G66,G66,G67,G68,G68,G70,G70,G71,G71,G72,G76,G76,G77,G77)</f>
        <v>#DIV/0!</v>
      </c>
      <c r="H16" s="97" t="e">
        <f>AVERAGE(H44,H44,H45,H45,H47,H52,H53,H55,H55,H56,H56,H58,H61,H62,H64,H66,H66,H67,H68,H68,H70,H70,H71,H71,H72,H76,H76,H77,H77)</f>
        <v>#DIV/0!</v>
      </c>
    </row>
    <row r="17" spans="1:8" x14ac:dyDescent="0.2">
      <c r="A17" s="77" t="s">
        <v>139</v>
      </c>
      <c r="B17" s="97" t="e">
        <f t="shared" si="0"/>
        <v>#DIV/0!</v>
      </c>
      <c r="C17" s="156"/>
      <c r="D17" s="139" t="e">
        <f>AVERAGE(D44,D44,D45,D45,D47,D52,D52,D53,D55,D55,D56,D58,D61,D62,D64,D66,D66,D67,D68,D68,D70,D70,D71,D71,D72,D76,D77,D77)</f>
        <v>#DIV/0!</v>
      </c>
      <c r="E17" s="139" t="e">
        <f>AVERAGE(E44,E44,E45,E45,E47,E52,E52,E53,E55,E55,E56,E58,E61,E62,E64,E66,E66,E67,E68,E68,E70,E70,E71,E71,E72,E76,E77,E77)</f>
        <v>#DIV/0!</v>
      </c>
      <c r="F17" s="139" t="e">
        <f>AVERAGE(F44,F44,F45,F45,F47,F52,F52,F53,F55,F55,F56,F58,F61,F62,F64,F66,F66,F67,F68,F68,F70,F70,F71,F71,F72,F76,F77,F77)</f>
        <v>#DIV/0!</v>
      </c>
      <c r="G17" s="97" t="e">
        <f>AVERAGE(G44,G44,G45,G45,G47,G52,G52,G53,G55,G55,G56,G58,G61,G62,G64,G66,G66,G67,G68,G68,G70,G70,G71,G71,G72,G76,G77,G77)</f>
        <v>#DIV/0!</v>
      </c>
      <c r="H17" s="97" t="e">
        <f>AVERAGE(H44,H44,H45,H45,H47,H52,H52,H53,H55,H55,H56,H58,H61,H62,H64,H66,H66,H67,H68,H68,H70,H70,H71,H71,H72,H76,H77,H77)</f>
        <v>#DIV/0!</v>
      </c>
    </row>
    <row r="18" spans="1:8" x14ac:dyDescent="0.2">
      <c r="A18" s="77" t="s">
        <v>140</v>
      </c>
      <c r="B18" s="97" t="e">
        <f t="shared" si="0"/>
        <v>#DIV/0!</v>
      </c>
      <c r="C18" s="156"/>
      <c r="D18" s="139" t="e">
        <f>AVERAGE(D44,D49,D52,D52,D53,D55,D55,D57,D58,D58,D59,D60,D61,D62,D67,D67,D68,D76,D77,D78,D78)</f>
        <v>#DIV/0!</v>
      </c>
      <c r="E18" s="139" t="e">
        <f>AVERAGE(E44,E49,E52,E52,E53,E55,E55,E57,E58,E58,E59,E60,E61,E62,E67,E67,E68,E76,E77,E78,E78)</f>
        <v>#DIV/0!</v>
      </c>
      <c r="F18" s="139" t="e">
        <f>AVERAGE(F44,F49,F52,F52,F53,F55,F55,F57,F58,F58,F59,F60,F61,F62,F67,F67,F68,F76,F77,F78,F78)</f>
        <v>#DIV/0!</v>
      </c>
      <c r="G18" s="97" t="e">
        <f>AVERAGE(G44,G49,G52,G52,G53,G55,G55,G57,G58,G58,G59,G60,G61,G62,G67,G67,G68,G76,G77,G78,G78)</f>
        <v>#DIV/0!</v>
      </c>
      <c r="H18" s="97" t="e">
        <f>AVERAGE(H44,H49,H52,H52,H53,H55,H55,H57,H58,H58,H59,H60,H61,H62,H67,H67,H68,H76,H77,H78,H78)</f>
        <v>#DIV/0!</v>
      </c>
    </row>
    <row r="19" spans="1:8" x14ac:dyDescent="0.2">
      <c r="A19" s="71" t="s">
        <v>141</v>
      </c>
      <c r="B19" s="97" t="e">
        <f t="shared" ref="B19:B24" si="1">AVERAGE(D14:M14)</f>
        <v>#DIV/0!</v>
      </c>
      <c r="C19" s="137"/>
      <c r="D19" s="139" t="e">
        <f>AVERAGE(D44,D44,D45,D45,D47,D47,D53,D53,D55,D56,D56,D58,D60,D62,D62,D64,D66,D66,D68,D68,D70,D70,D71,D71,D72,D73,D76,D76,D77,D77)</f>
        <v>#DIV/0!</v>
      </c>
      <c r="E19" s="139" t="e">
        <f>AVERAGE(E44,E44,E45,E45,E47,E47,E53,E53,E55,E56,E56,E58,E60,E62,E62,E64,E66,E66,E68,E68,E70,E70,E71,E71,E72,E73,E76,E76,E77,E77)</f>
        <v>#DIV/0!</v>
      </c>
      <c r="F19" s="139" t="e">
        <f>AVERAGE(F44,F44,F45,F45,F47,F47,F53,F53,F55,F56,F56,F58,F60,F62,F62,F64,F66,F66,F68,F68,F70,F70,F71,F71,F72,F73,F76,F76,F77,F77)</f>
        <v>#DIV/0!</v>
      </c>
      <c r="G19" s="97" t="e">
        <f>AVERAGE(G44,G44,G45,G45,G47,G47,G53,G53,G55,G56,G56,G58,G60,G62,G62,G64,G66,G66,G68,G68,G70,G70,G71,G71,G72,G73,G76,G76,G77,G77)</f>
        <v>#DIV/0!</v>
      </c>
      <c r="H19" s="97" t="e">
        <f>AVERAGE(H44,H44,H45,H45,H47,H47,H53,H53,H55,H56,H56,H58,H60,H62,H62,H64,H66,H66,H68,H68,H70,H70,H71,H71,H72,H73,H76,H76,H77,H77)</f>
        <v>#DIV/0!</v>
      </c>
    </row>
    <row r="20" spans="1:8" x14ac:dyDescent="0.2">
      <c r="A20" s="51" t="s">
        <v>131</v>
      </c>
      <c r="B20" s="97" t="e">
        <f t="shared" si="1"/>
        <v>#DIV/0!</v>
      </c>
      <c r="C20" s="137"/>
      <c r="D20" s="139" t="e">
        <f>AVERAGE(D44,D44,D45,D45,D47,D47,D53,D53,D55,D56,D56,D58,D60,D62,D62,D64,D64,D66,D66,D68,D68,D70,D70,D71,D71,D72,D73,D76,D76,D77,D77)</f>
        <v>#DIV/0!</v>
      </c>
      <c r="E20" s="139" t="e">
        <f>AVERAGE(E44,E44,E45,E45,E47,E47,E53,E53,E55,E56,E56,E58,E60,E62,E62,E64,E64,E66,E66,E68,E68,E70,E70,E71,E71,E72,E73,E76,E76,E77,E77)</f>
        <v>#DIV/0!</v>
      </c>
      <c r="F20" s="139" t="e">
        <f>AVERAGE(F44,F44,F45,F45,F47,F47,F53,F53,F55,F56,F56,F58,F60,F62,F62,F64,F64,F66,F66,F68,F68,F70,F70,F71,F71,F72,F73,F76,F76,F77,F77)</f>
        <v>#DIV/0!</v>
      </c>
      <c r="G20" s="97" t="e">
        <f>AVERAGE(G44,G44,G45,G45,G47,G47,G53,G53,G55,G56,G56,G58,G60,G62,G62,G64,G64,G66,G66,G68,G68,G70,G70,G71,G71,G72,G73,G76,G76,G77,G77)</f>
        <v>#DIV/0!</v>
      </c>
      <c r="H20" s="97" t="e">
        <f>AVERAGE(H44,H44,H45,H45,H47,H47,H53,H53,H55,H56,H56,H58,H60,H62,H62,H64,H64,H66,H66,H68,H68,H70,H70,H71,H71,H72,H73,H76,H76,H77,H77)</f>
        <v>#DIV/0!</v>
      </c>
    </row>
    <row r="21" spans="1:8" x14ac:dyDescent="0.2">
      <c r="A21" s="51" t="s">
        <v>132</v>
      </c>
      <c r="B21" s="97" t="e">
        <f t="shared" si="1"/>
        <v>#DIV/0!</v>
      </c>
      <c r="C21" s="137"/>
      <c r="D21" s="139" t="e">
        <f>AVERAGE(D45,D47,D52,D52,D53,D53,D55,D55,D56,D58,D58,D60,D61,D62,D62,D66,D67,D67,D68,D68,D70,D70,D71,D72,D77)</f>
        <v>#DIV/0!</v>
      </c>
      <c r="E21" s="139" t="e">
        <f>AVERAGE(E45,E47,E52,E52,E53,E53,E55,E55,E56,E58,E58,E60,E61,E62,E62,E66,E67,E67,E68,E68,E70,E70,E71,E72,E77)</f>
        <v>#DIV/0!</v>
      </c>
      <c r="F21" s="139" t="e">
        <f>AVERAGE(F45,F47,F52,F52,F53,F53,F55,F55,F56,F58,F58,F60,F61,F62,F62,F66,F67,F67,F68,F68,F70,F70,F71,F72,F77)</f>
        <v>#DIV/0!</v>
      </c>
      <c r="G21" s="97" t="e">
        <f>AVERAGE(G45,G47,G52,G52,G53,G53,G55,G55,G56,G58,G58,G60,G61,G62,G62,G66,G67,G67,G68,G68,G70,G70,G71,G72,G77)</f>
        <v>#DIV/0!</v>
      </c>
      <c r="H21" s="97" t="e">
        <f>AVERAGE(H45,H47,H52,H52,H53,H53,H55,H55,H56,H58,H58,H60,H61,H62,H62,H66,H67,H67,H68,H68,H70,H70,H71,H72,H77)</f>
        <v>#DIV/0!</v>
      </c>
    </row>
    <row r="22" spans="1:8" x14ac:dyDescent="0.2">
      <c r="A22" s="51" t="s">
        <v>133</v>
      </c>
      <c r="B22" s="97" t="e">
        <f t="shared" si="1"/>
        <v>#DIV/0!</v>
      </c>
      <c r="C22" s="137"/>
      <c r="D22" s="139" t="e">
        <f>AVERAGE(D45,D47,D52,D52,D53,D53,D55,D55,D56,D58,D60,D61,D62,D62,D66,D66,D67,D68,D68,D70,D70,D71,D72,D77,D77)</f>
        <v>#DIV/0!</v>
      </c>
      <c r="E22" s="139" t="e">
        <f>AVERAGE(E45,E47,E52,E52,E53,E53,E55,E55,E56,E58,E60,E61,E62,E62,E66,E66,E67,E68,E68,E70,E70,E71,E72,E77,E77)</f>
        <v>#DIV/0!</v>
      </c>
      <c r="F22" s="139" t="e">
        <f>AVERAGE(F45,F47,F52,F52,F53,F53,F55,F55,F56,F58,F60,F61,F62,F62,F66,F66,F67,F68,F68,F70,F70,F71,F72,F77,F77)</f>
        <v>#DIV/0!</v>
      </c>
      <c r="G22" s="97" t="e">
        <f>AVERAGE(G45,G47,G52,G52,G53,G53,G55,G55,G56,G58,G60,G61,G62,G62,G66,G66,G67,G68,G68,G70,G70,G71,G72,G77,G77)</f>
        <v>#DIV/0!</v>
      </c>
      <c r="H22" s="97" t="e">
        <f>AVERAGE(H45,H47,H52,H52,H53,H53,H55,H55,H56,H58,H60,H61,H62,H62,H66,H66,H67,H68,H68,H70,H70,H71,H72,H77,H77)</f>
        <v>#DIV/0!</v>
      </c>
    </row>
    <row r="23" spans="1:8" x14ac:dyDescent="0.2">
      <c r="A23" s="51" t="s">
        <v>134</v>
      </c>
      <c r="B23" s="97" t="e">
        <f t="shared" si="1"/>
        <v>#DIV/0!</v>
      </c>
      <c r="C23" s="137"/>
      <c r="D23" s="139" t="e">
        <f>AVERAGE(D45,D45,D47,D50,D52,D52,D53,D53,D55,D55,D56,D56,D58,D60,D61,D62,D62,D64,D66,D66,D67,D68,D68,D70,D71,D70,D71,D72,D76,D77,D77)</f>
        <v>#DIV/0!</v>
      </c>
      <c r="E23" s="139" t="e">
        <f>AVERAGE(E45,E45,E47,E50,E52,E52,E53,E53,E55,E55,E56,E56,E58,E60,E61,E62,E62,E64,E66,E66,E67,E68,E68,E70,E71,E70,E71,E72,E76,E77,E77)</f>
        <v>#DIV/0!</v>
      </c>
      <c r="F23" s="139" t="e">
        <f>AVERAGE(F45,F45,F47,F50,F52,F52,F53,F53,F55,F55,F56,F56,F58,F60,F61,F62,F62,F64,F66,F66,F67,F68,F68,F70,F71,F70,F71,F72,F76,F77,F77)</f>
        <v>#DIV/0!</v>
      </c>
      <c r="G23" s="97" t="e">
        <f>AVERAGE(G45,G45,G47,G50,G52,G52,G53,G53,G55,G55,G56,G56,G58,G60,G61,G62,G62,G64,G66,G66,G67,G68,G68,G70,G71,G70,G71,G72,G76,G77,G77)</f>
        <v>#DIV/0!</v>
      </c>
      <c r="H23" s="97" t="e">
        <f>AVERAGE(H45,H45,H47,H50,H52,H52,H53,H53,H55,H55,H56,H56,H58,H60,H61,H62,H62,H64,H66,H66,H67,H68,H68,H70,H71,H70,H71,H72,H76,H77,H77)</f>
        <v>#DIV/0!</v>
      </c>
    </row>
    <row r="24" spans="1:8" x14ac:dyDescent="0.2">
      <c r="A24" s="78" t="s">
        <v>135</v>
      </c>
      <c r="B24" s="98" t="e">
        <f t="shared" si="1"/>
        <v>#DIV/0!</v>
      </c>
      <c r="C24" s="137"/>
      <c r="D24" s="140" t="e">
        <f>AVERAGE(D45,D47,D53,D53,D52,D52,D55,D55,D56,D58,D60,D61,D62,D62,D64,D66,D66,D67,D68,D68,D70,D70,D71,D72,D76,D77,D77)</f>
        <v>#DIV/0!</v>
      </c>
      <c r="E24" s="140" t="e">
        <f>AVERAGE(E45,E47,E53,E53,E52,E52,E55,E55,E56,E58,E60,E61,E62,E62,E64,E66,E66,E67,E68,E68,E70,E70,E71,E72,E76,E77,E77)</f>
        <v>#DIV/0!</v>
      </c>
      <c r="F24" s="140" t="e">
        <f>AVERAGE(F45,F47,F53,F53,F52,F52,F55,F55,F56,F58,F60,F61,F62,F62,F64,F66,F66,F67,F68,F68,F70,F70,F71,F72,F76,F77,F77)</f>
        <v>#DIV/0!</v>
      </c>
      <c r="G24" s="98" t="e">
        <f>AVERAGE(G45,G47,G53,G53,G52,G52,G55,G55,G56,G58,G60,G61,G62,G62,G64,G66,G66,G67,G68,G68,G70,G70,G71,G72,G76,G77,G77)</f>
        <v>#DIV/0!</v>
      </c>
      <c r="H24" s="98" t="e">
        <f>AVERAGE(H45,H47,H53,H53,H52,H52,H55,H55,H56,H58,H60,H61,H62,H62,H64,H66,H66,H67,H68,H68,H70,H70,H71,H72,H76,H77,H77)</f>
        <v>#DIV/0!</v>
      </c>
    </row>
    <row r="25" spans="1:8" x14ac:dyDescent="0.2">
      <c r="A25" s="24"/>
      <c r="B25" s="35"/>
      <c r="C25" s="46"/>
      <c r="D25" s="79" t="e">
        <f>AVERAGE(D10:D24)</f>
        <v>#DIV/0!</v>
      </c>
      <c r="E25" s="79" t="e">
        <f>AVERAGE(E10:E24)</f>
        <v>#DIV/0!</v>
      </c>
      <c r="F25" s="79" t="e">
        <f>AVERAGE(F10:F24)</f>
        <v>#DIV/0!</v>
      </c>
      <c r="G25" s="79" t="e">
        <f>AVERAGE(G10:G24)</f>
        <v>#DIV/0!</v>
      </c>
      <c r="H25" s="79" t="e">
        <f>AVERAGE(H10:H24)</f>
        <v>#DIV/0!</v>
      </c>
    </row>
    <row r="26" spans="1:8" x14ac:dyDescent="0.2">
      <c r="A26" s="23" t="s">
        <v>90</v>
      </c>
      <c r="B26" s="55"/>
      <c r="C26" s="32"/>
      <c r="D26" s="55"/>
      <c r="E26" s="55"/>
      <c r="F26" s="55"/>
      <c r="G26" s="55"/>
      <c r="H26" s="55"/>
    </row>
    <row r="27" spans="1:8" x14ac:dyDescent="0.2">
      <c r="A27" s="56" t="s">
        <v>66</v>
      </c>
      <c r="B27" s="141" t="e">
        <f>AVERAGE(D27:H27)</f>
        <v>#DIV/0!</v>
      </c>
      <c r="C27" s="30"/>
      <c r="D27" s="89" t="e">
        <f>AVERAGE(D44,D45)</f>
        <v>#DIV/0!</v>
      </c>
      <c r="E27" s="89" t="e">
        <f>AVERAGE(E44,E45)</f>
        <v>#DIV/0!</v>
      </c>
      <c r="F27" s="89" t="e">
        <f>AVERAGE(F44,F45)</f>
        <v>#DIV/0!</v>
      </c>
      <c r="G27" s="89" t="e">
        <f>AVERAGE(G44,G45)</f>
        <v>#DIV/0!</v>
      </c>
      <c r="H27" s="89" t="e">
        <f>AVERAGE(H44,H45)</f>
        <v>#DIV/0!</v>
      </c>
    </row>
    <row r="28" spans="1:8" x14ac:dyDescent="0.2">
      <c r="A28" s="56" t="s">
        <v>67</v>
      </c>
      <c r="B28" s="142" t="e">
        <f t="shared" ref="B28:B78" si="2">AVERAGE(D28:H28)</f>
        <v>#DIV/0!</v>
      </c>
      <c r="C28" s="30"/>
      <c r="D28" s="91" t="e">
        <f>AVERAGE(D45,D71,D72,D76,D73)</f>
        <v>#DIV/0!</v>
      </c>
      <c r="E28" s="91" t="e">
        <f>AVERAGE(E45,E71,E72,E76,E73)</f>
        <v>#DIV/0!</v>
      </c>
      <c r="F28" s="91" t="e">
        <f>AVERAGE(F45,F71,F72,F76,F73)</f>
        <v>#DIV/0!</v>
      </c>
      <c r="G28" s="91" t="e">
        <f>AVERAGE(G45,G71,G72,G76,G73)</f>
        <v>#DIV/0!</v>
      </c>
      <c r="H28" s="91" t="e">
        <f>AVERAGE(H45,H71,H72,H76,H73)</f>
        <v>#DIV/0!</v>
      </c>
    </row>
    <row r="29" spans="1:8" x14ac:dyDescent="0.2">
      <c r="A29" s="57" t="s">
        <v>65</v>
      </c>
      <c r="B29" s="142" t="e">
        <f t="shared" si="2"/>
        <v>#DIV/0!</v>
      </c>
      <c r="C29" s="30"/>
      <c r="D29" s="91" t="e">
        <f t="shared" ref="D29:H29" si="3">AVERAGE(D46,D62,D60)</f>
        <v>#DIV/0!</v>
      </c>
      <c r="E29" s="91" t="e">
        <f t="shared" si="3"/>
        <v>#DIV/0!</v>
      </c>
      <c r="F29" s="91" t="e">
        <f t="shared" si="3"/>
        <v>#DIV/0!</v>
      </c>
      <c r="G29" s="91" t="e">
        <f t="shared" si="3"/>
        <v>#DIV/0!</v>
      </c>
      <c r="H29" s="91" t="e">
        <f t="shared" si="3"/>
        <v>#DIV/0!</v>
      </c>
    </row>
    <row r="30" spans="1:8" x14ac:dyDescent="0.2">
      <c r="A30" s="56" t="s">
        <v>68</v>
      </c>
      <c r="B30" s="142" t="e">
        <f t="shared" si="2"/>
        <v>#DIV/0!</v>
      </c>
      <c r="C30" s="30"/>
      <c r="D30" s="91" t="e">
        <f t="shared" ref="D30:H30" si="4">AVERAGE(D52,D61,D78)</f>
        <v>#DIV/0!</v>
      </c>
      <c r="E30" s="91" t="e">
        <f t="shared" si="4"/>
        <v>#DIV/0!</v>
      </c>
      <c r="F30" s="91" t="e">
        <f t="shared" si="4"/>
        <v>#DIV/0!</v>
      </c>
      <c r="G30" s="91" t="e">
        <f t="shared" si="4"/>
        <v>#DIV/0!</v>
      </c>
      <c r="H30" s="91" t="e">
        <f t="shared" si="4"/>
        <v>#DIV/0!</v>
      </c>
    </row>
    <row r="31" spans="1:8" x14ac:dyDescent="0.2">
      <c r="A31" s="56" t="s">
        <v>69</v>
      </c>
      <c r="B31" s="142" t="e">
        <f t="shared" si="2"/>
        <v>#DIV/0!</v>
      </c>
      <c r="C31" s="30"/>
      <c r="D31" s="91" t="e">
        <f>AVERAGE(D53,D53,D62,D69)</f>
        <v>#DIV/0!</v>
      </c>
      <c r="E31" s="91" t="e">
        <f>AVERAGE(E53,E53,E62,E69)</f>
        <v>#DIV/0!</v>
      </c>
      <c r="F31" s="91" t="e">
        <f>AVERAGE(F53,F53,F62,F69)</f>
        <v>#DIV/0!</v>
      </c>
      <c r="G31" s="91" t="e">
        <f>AVERAGE(G53,G53,G62,G69)</f>
        <v>#DIV/0!</v>
      </c>
      <c r="H31" s="91" t="e">
        <f>AVERAGE(H53,H53,H62,H69)</f>
        <v>#DIV/0!</v>
      </c>
    </row>
    <row r="32" spans="1:8" x14ac:dyDescent="0.2">
      <c r="A32" s="56" t="s">
        <v>70</v>
      </c>
      <c r="B32" s="142" t="e">
        <f t="shared" si="2"/>
        <v>#DIV/0!</v>
      </c>
      <c r="C32" s="30"/>
      <c r="D32" s="91" t="e">
        <f t="shared" ref="D32:H32" si="5">AVERAGE(D55,D57,D78,D59)</f>
        <v>#DIV/0!</v>
      </c>
      <c r="E32" s="91" t="e">
        <f t="shared" si="5"/>
        <v>#DIV/0!</v>
      </c>
      <c r="F32" s="91" t="e">
        <f t="shared" si="5"/>
        <v>#DIV/0!</v>
      </c>
      <c r="G32" s="91" t="e">
        <f t="shared" si="5"/>
        <v>#DIV/0!</v>
      </c>
      <c r="H32" s="91" t="e">
        <f t="shared" si="5"/>
        <v>#DIV/0!</v>
      </c>
    </row>
    <row r="33" spans="1:8" x14ac:dyDescent="0.2">
      <c r="A33" s="56" t="s">
        <v>71</v>
      </c>
      <c r="B33" s="142" t="e">
        <f t="shared" si="2"/>
        <v>#DIV/0!</v>
      </c>
      <c r="C33" s="30"/>
      <c r="D33" s="91" t="e">
        <f t="shared" ref="D33:H33" si="6">AVERAGE(D49,D74)</f>
        <v>#DIV/0!</v>
      </c>
      <c r="E33" s="91" t="e">
        <f t="shared" si="6"/>
        <v>#DIV/0!</v>
      </c>
      <c r="F33" s="91" t="e">
        <f t="shared" si="6"/>
        <v>#DIV/0!</v>
      </c>
      <c r="G33" s="91" t="e">
        <f t="shared" si="6"/>
        <v>#DIV/0!</v>
      </c>
      <c r="H33" s="91" t="e">
        <f t="shared" si="6"/>
        <v>#DIV/0!</v>
      </c>
    </row>
    <row r="34" spans="1:8" x14ac:dyDescent="0.2">
      <c r="A34" s="56" t="s">
        <v>55</v>
      </c>
      <c r="B34" s="142" t="e">
        <f t="shared" si="2"/>
        <v>#DIV/0!</v>
      </c>
      <c r="C34" s="30"/>
      <c r="D34" s="91" t="e">
        <f t="shared" ref="D34:H34" si="7">AVERAGE(D77,D75)</f>
        <v>#DIV/0!</v>
      </c>
      <c r="E34" s="91" t="e">
        <f t="shared" si="7"/>
        <v>#DIV/0!</v>
      </c>
      <c r="F34" s="91" t="e">
        <f t="shared" si="7"/>
        <v>#DIV/0!</v>
      </c>
      <c r="G34" s="91" t="e">
        <f t="shared" si="7"/>
        <v>#DIV/0!</v>
      </c>
      <c r="H34" s="91" t="e">
        <f t="shared" si="7"/>
        <v>#DIV/0!</v>
      </c>
    </row>
    <row r="35" spans="1:8" x14ac:dyDescent="0.2">
      <c r="A35" s="56" t="s">
        <v>56</v>
      </c>
      <c r="B35" s="142" t="e">
        <f t="shared" si="2"/>
        <v>#DIV/0!</v>
      </c>
      <c r="C35" s="30"/>
      <c r="D35" s="91" t="e">
        <f>AVERAGE(D47,D53,D61,D68,D70)</f>
        <v>#DIV/0!</v>
      </c>
      <c r="E35" s="91" t="e">
        <f>AVERAGE(E47,E53,E61,E68,E70)</f>
        <v>#DIV/0!</v>
      </c>
      <c r="F35" s="91" t="e">
        <f>AVERAGE(F47,F53,F61,F68,F70)</f>
        <v>#DIV/0!</v>
      </c>
      <c r="G35" s="91" t="e">
        <f>AVERAGE(G47,G53,G61,G68,G70)</f>
        <v>#DIV/0!</v>
      </c>
      <c r="H35" s="91" t="e">
        <f>AVERAGE(H47,H53,H61,H68,H70)</f>
        <v>#DIV/0!</v>
      </c>
    </row>
    <row r="36" spans="1:8" x14ac:dyDescent="0.2">
      <c r="A36" s="56" t="s">
        <v>57</v>
      </c>
      <c r="B36" s="142" t="e">
        <f t="shared" si="2"/>
        <v>#DIV/0!</v>
      </c>
      <c r="C36" s="30"/>
      <c r="D36" s="91" t="e">
        <f>AVERAGE(D55,D57,D59,D78)</f>
        <v>#DIV/0!</v>
      </c>
      <c r="E36" s="91" t="e">
        <f>AVERAGE(E55,E57,E59,E78)</f>
        <v>#DIV/0!</v>
      </c>
      <c r="F36" s="91" t="e">
        <f>AVERAGE(F55,F57,F59,F78)</f>
        <v>#DIV/0!</v>
      </c>
      <c r="G36" s="91" t="e">
        <f>AVERAGE(G55,G57,G59,G78)</f>
        <v>#DIV/0!</v>
      </c>
      <c r="H36" s="91" t="e">
        <f>AVERAGE(H55,H57,H59,H78)</f>
        <v>#DIV/0!</v>
      </c>
    </row>
    <row r="37" spans="1:8" x14ac:dyDescent="0.2">
      <c r="A37" s="56" t="s">
        <v>58</v>
      </c>
      <c r="B37" s="142" t="e">
        <f t="shared" si="2"/>
        <v>#DIV/0!</v>
      </c>
      <c r="C37" s="30"/>
      <c r="D37" s="91" t="e">
        <f t="shared" ref="D37:H37" si="8">AVERAGE(D53,D55,D58,D62,D69)</f>
        <v>#DIV/0!</v>
      </c>
      <c r="E37" s="91" t="e">
        <f t="shared" si="8"/>
        <v>#DIV/0!</v>
      </c>
      <c r="F37" s="91" t="e">
        <f t="shared" si="8"/>
        <v>#DIV/0!</v>
      </c>
      <c r="G37" s="91" t="e">
        <f t="shared" si="8"/>
        <v>#DIV/0!</v>
      </c>
      <c r="H37" s="91" t="e">
        <f t="shared" si="8"/>
        <v>#DIV/0!</v>
      </c>
    </row>
    <row r="38" spans="1:8" x14ac:dyDescent="0.2">
      <c r="A38" s="56" t="s">
        <v>36</v>
      </c>
      <c r="B38" s="142" t="e">
        <f t="shared" si="2"/>
        <v>#DIV/0!</v>
      </c>
      <c r="C38" s="30"/>
      <c r="D38" s="91" t="e">
        <f t="shared" ref="D38:H38" si="9">AVERAGE(D60,D62)</f>
        <v>#DIV/0!</v>
      </c>
      <c r="E38" s="91" t="e">
        <f t="shared" si="9"/>
        <v>#DIV/0!</v>
      </c>
      <c r="F38" s="91" t="e">
        <f t="shared" si="9"/>
        <v>#DIV/0!</v>
      </c>
      <c r="G38" s="91" t="e">
        <f t="shared" si="9"/>
        <v>#DIV/0!</v>
      </c>
      <c r="H38" s="91" t="e">
        <f t="shared" si="9"/>
        <v>#DIV/0!</v>
      </c>
    </row>
    <row r="39" spans="1:8" x14ac:dyDescent="0.2">
      <c r="A39" s="56" t="s">
        <v>59</v>
      </c>
      <c r="B39" s="142" t="e">
        <f t="shared" si="2"/>
        <v>#DIV/0!</v>
      </c>
      <c r="C39" s="30"/>
      <c r="D39" s="91" t="e">
        <f>AVERAGE(D63,D68,D70,D77)</f>
        <v>#DIV/0!</v>
      </c>
      <c r="E39" s="91" t="e">
        <f>AVERAGE(E63,E68,E70,E77)</f>
        <v>#DIV/0!</v>
      </c>
      <c r="F39" s="91" t="e">
        <f>AVERAGE(F63,F68,F70,F77)</f>
        <v>#DIV/0!</v>
      </c>
      <c r="G39" s="91" t="e">
        <f>AVERAGE(G63,G68,G70,G77)</f>
        <v>#DIV/0!</v>
      </c>
      <c r="H39" s="91" t="e">
        <f>AVERAGE(H63,H68,H70,H77)</f>
        <v>#DIV/0!</v>
      </c>
    </row>
    <row r="40" spans="1:8" x14ac:dyDescent="0.2">
      <c r="A40" s="56" t="s">
        <v>60</v>
      </c>
      <c r="B40" s="143" t="e">
        <f t="shared" si="2"/>
        <v>#DIV/0!</v>
      </c>
      <c r="C40" s="30"/>
      <c r="D40" s="93" t="e">
        <f t="shared" ref="D40:H40" si="10">AVERAGE(D71,D76)</f>
        <v>#DIV/0!</v>
      </c>
      <c r="E40" s="93" t="e">
        <f t="shared" si="10"/>
        <v>#DIV/0!</v>
      </c>
      <c r="F40" s="93" t="e">
        <f t="shared" si="10"/>
        <v>#DIV/0!</v>
      </c>
      <c r="G40" s="93" t="e">
        <f t="shared" si="10"/>
        <v>#DIV/0!</v>
      </c>
      <c r="H40" s="93" t="e">
        <f t="shared" si="10"/>
        <v>#DIV/0!</v>
      </c>
    </row>
    <row r="41" spans="1:8" x14ac:dyDescent="0.2">
      <c r="A41" s="32"/>
      <c r="B41" s="32"/>
      <c r="C41" s="32"/>
      <c r="D41" s="32"/>
      <c r="E41" s="32"/>
      <c r="F41" s="32"/>
      <c r="G41" s="32"/>
      <c r="H41" s="32"/>
    </row>
    <row r="42" spans="1:8" x14ac:dyDescent="0.2">
      <c r="A42" s="159" t="s">
        <v>64</v>
      </c>
      <c r="B42" s="46"/>
      <c r="C42" s="46"/>
      <c r="D42" s="46"/>
      <c r="E42" s="46"/>
      <c r="F42" s="46"/>
      <c r="G42" s="46"/>
      <c r="H42" s="46"/>
    </row>
    <row r="43" spans="1:8" x14ac:dyDescent="0.2">
      <c r="A43" s="51" t="s">
        <v>5</v>
      </c>
      <c r="B43" s="141" t="e">
        <f t="shared" si="2"/>
        <v>#DIV/0!</v>
      </c>
      <c r="C43" s="46"/>
      <c r="D43" s="36"/>
      <c r="E43" s="36"/>
      <c r="F43" s="36"/>
      <c r="G43" s="36"/>
      <c r="H43" s="36"/>
    </row>
    <row r="44" spans="1:8" x14ac:dyDescent="0.2">
      <c r="A44" s="51" t="s">
        <v>21</v>
      </c>
      <c r="B44" s="142" t="e">
        <f t="shared" si="2"/>
        <v>#DIV/0!</v>
      </c>
      <c r="C44" s="46"/>
      <c r="D44" s="37"/>
      <c r="E44" s="37"/>
      <c r="F44" s="37"/>
      <c r="G44" s="37"/>
      <c r="H44" s="37"/>
    </row>
    <row r="45" spans="1:8" x14ac:dyDescent="0.2">
      <c r="A45" s="51" t="s">
        <v>22</v>
      </c>
      <c r="B45" s="142" t="e">
        <f t="shared" si="2"/>
        <v>#DIV/0!</v>
      </c>
      <c r="C45" s="46"/>
      <c r="D45" s="37"/>
      <c r="E45" s="37"/>
      <c r="F45" s="37"/>
      <c r="G45" s="37"/>
      <c r="H45" s="37"/>
    </row>
    <row r="46" spans="1:8" x14ac:dyDescent="0.2">
      <c r="A46" s="51" t="s">
        <v>23</v>
      </c>
      <c r="B46" s="142" t="e">
        <f t="shared" si="2"/>
        <v>#DIV/0!</v>
      </c>
      <c r="C46" s="46"/>
      <c r="D46" s="37"/>
      <c r="E46" s="37"/>
      <c r="F46" s="37"/>
      <c r="G46" s="37"/>
      <c r="H46" s="37"/>
    </row>
    <row r="47" spans="1:8" x14ac:dyDescent="0.2">
      <c r="A47" s="51" t="s">
        <v>24</v>
      </c>
      <c r="B47" s="142" t="e">
        <f t="shared" si="2"/>
        <v>#DIV/0!</v>
      </c>
      <c r="C47" s="46"/>
      <c r="D47" s="37"/>
      <c r="E47" s="37"/>
      <c r="F47" s="37"/>
      <c r="G47" s="37"/>
      <c r="H47" s="37"/>
    </row>
    <row r="48" spans="1:8" x14ac:dyDescent="0.2">
      <c r="A48" s="51" t="s">
        <v>25</v>
      </c>
      <c r="B48" s="142" t="e">
        <f t="shared" si="2"/>
        <v>#DIV/0!</v>
      </c>
      <c r="C48" s="46"/>
      <c r="D48" s="37"/>
      <c r="E48" s="37"/>
      <c r="F48" s="37"/>
      <c r="G48" s="37"/>
      <c r="H48" s="37"/>
    </row>
    <row r="49" spans="1:8" x14ac:dyDescent="0.2">
      <c r="A49" s="51" t="s">
        <v>26</v>
      </c>
      <c r="B49" s="142" t="e">
        <f t="shared" si="2"/>
        <v>#DIV/0!</v>
      </c>
      <c r="C49" s="46"/>
      <c r="D49" s="37"/>
      <c r="E49" s="37"/>
      <c r="F49" s="37"/>
      <c r="G49" s="37"/>
      <c r="H49" s="37"/>
    </row>
    <row r="50" spans="1:8" x14ac:dyDescent="0.2">
      <c r="A50" s="51" t="s">
        <v>27</v>
      </c>
      <c r="B50" s="142" t="e">
        <f t="shared" si="2"/>
        <v>#DIV/0!</v>
      </c>
      <c r="C50" s="46"/>
      <c r="D50" s="37"/>
      <c r="E50" s="37"/>
      <c r="F50" s="37"/>
      <c r="G50" s="37"/>
      <c r="H50" s="37"/>
    </row>
    <row r="51" spans="1:8" x14ac:dyDescent="0.2">
      <c r="A51" s="51" t="s">
        <v>28</v>
      </c>
      <c r="B51" s="142" t="e">
        <f t="shared" si="2"/>
        <v>#DIV/0!</v>
      </c>
      <c r="C51" s="46"/>
      <c r="D51" s="37"/>
      <c r="E51" s="37"/>
      <c r="F51" s="37"/>
      <c r="G51" s="37"/>
      <c r="H51" s="37"/>
    </row>
    <row r="52" spans="1:8" x14ac:dyDescent="0.2">
      <c r="A52" s="51" t="s">
        <v>29</v>
      </c>
      <c r="B52" s="142" t="e">
        <f t="shared" si="2"/>
        <v>#DIV/0!</v>
      </c>
      <c r="C52" s="46"/>
      <c r="D52" s="37"/>
      <c r="E52" s="37"/>
      <c r="F52" s="37"/>
      <c r="G52" s="37"/>
      <c r="H52" s="37"/>
    </row>
    <row r="53" spans="1:8" x14ac:dyDescent="0.2">
      <c r="A53" s="51" t="s">
        <v>30</v>
      </c>
      <c r="B53" s="142" t="e">
        <f t="shared" si="2"/>
        <v>#DIV/0!</v>
      </c>
      <c r="C53" s="46"/>
      <c r="D53" s="37"/>
      <c r="E53" s="37"/>
      <c r="F53" s="37"/>
      <c r="G53" s="37"/>
      <c r="H53" s="37"/>
    </row>
    <row r="54" spans="1:8" x14ac:dyDescent="0.2">
      <c r="A54" s="51" t="s">
        <v>31</v>
      </c>
      <c r="B54" s="142" t="e">
        <f t="shared" si="2"/>
        <v>#DIV/0!</v>
      </c>
      <c r="C54" s="46"/>
      <c r="D54" s="37"/>
      <c r="E54" s="37"/>
      <c r="F54" s="37"/>
      <c r="G54" s="37"/>
      <c r="H54" s="37"/>
    </row>
    <row r="55" spans="1:8" x14ac:dyDescent="0.2">
      <c r="A55" s="51" t="s">
        <v>32</v>
      </c>
      <c r="B55" s="142" t="e">
        <f t="shared" si="2"/>
        <v>#DIV/0!</v>
      </c>
      <c r="C55" s="46"/>
      <c r="D55" s="37"/>
      <c r="E55" s="37"/>
      <c r="F55" s="37"/>
      <c r="G55" s="37"/>
      <c r="H55" s="37"/>
    </row>
    <row r="56" spans="1:8" ht="13.5" thickBot="1" x14ac:dyDescent="0.25">
      <c r="A56" s="70" t="s">
        <v>33</v>
      </c>
      <c r="B56" s="143" t="e">
        <f t="shared" si="2"/>
        <v>#DIV/0!</v>
      </c>
      <c r="C56" s="46"/>
      <c r="D56" s="38"/>
      <c r="E56" s="38"/>
      <c r="F56" s="38"/>
      <c r="G56" s="38"/>
      <c r="H56" s="38"/>
    </row>
    <row r="57" spans="1:8" x14ac:dyDescent="0.2">
      <c r="A57" s="71" t="s">
        <v>34</v>
      </c>
      <c r="B57" s="141" t="e">
        <f t="shared" si="2"/>
        <v>#DIV/0!</v>
      </c>
      <c r="C57" s="46"/>
      <c r="D57" s="36"/>
      <c r="E57" s="36"/>
      <c r="F57" s="36"/>
      <c r="G57" s="36"/>
      <c r="H57" s="36"/>
    </row>
    <row r="58" spans="1:8" x14ac:dyDescent="0.2">
      <c r="A58" s="51" t="s">
        <v>2</v>
      </c>
      <c r="B58" s="142" t="e">
        <f t="shared" si="2"/>
        <v>#DIV/0!</v>
      </c>
      <c r="C58" s="46"/>
      <c r="D58" s="37"/>
      <c r="E58" s="37"/>
      <c r="F58" s="37"/>
      <c r="G58" s="37"/>
      <c r="H58" s="37"/>
    </row>
    <row r="59" spans="1:8" x14ac:dyDescent="0.2">
      <c r="A59" s="51" t="s">
        <v>35</v>
      </c>
      <c r="B59" s="142" t="e">
        <f t="shared" si="2"/>
        <v>#DIV/0!</v>
      </c>
      <c r="C59" s="46"/>
      <c r="D59" s="37"/>
      <c r="E59" s="37"/>
      <c r="F59" s="37"/>
      <c r="G59" s="37"/>
      <c r="H59" s="37"/>
    </row>
    <row r="60" spans="1:8" x14ac:dyDescent="0.2">
      <c r="A60" s="51" t="s">
        <v>36</v>
      </c>
      <c r="B60" s="142" t="e">
        <f t="shared" si="2"/>
        <v>#DIV/0!</v>
      </c>
      <c r="C60" s="46"/>
      <c r="D60" s="37"/>
      <c r="E60" s="37"/>
      <c r="F60" s="37"/>
      <c r="G60" s="37"/>
      <c r="H60" s="37"/>
    </row>
    <row r="61" spans="1:8" x14ac:dyDescent="0.2">
      <c r="A61" s="51" t="s">
        <v>3</v>
      </c>
      <c r="B61" s="142" t="e">
        <f t="shared" si="2"/>
        <v>#DIV/0!</v>
      </c>
      <c r="C61" s="46"/>
      <c r="D61" s="37"/>
      <c r="E61" s="37"/>
      <c r="F61" s="37"/>
      <c r="G61" s="37"/>
      <c r="H61" s="37"/>
    </row>
    <row r="62" spans="1:8" x14ac:dyDescent="0.2">
      <c r="A62" s="51" t="s">
        <v>37</v>
      </c>
      <c r="B62" s="142" t="e">
        <f t="shared" si="2"/>
        <v>#DIV/0!</v>
      </c>
      <c r="C62" s="46"/>
      <c r="D62" s="37"/>
      <c r="E62" s="37"/>
      <c r="F62" s="37"/>
      <c r="G62" s="37"/>
      <c r="H62" s="37"/>
    </row>
    <row r="63" spans="1:8" x14ac:dyDescent="0.2">
      <c r="A63" s="51" t="s">
        <v>38</v>
      </c>
      <c r="B63" s="142" t="e">
        <f t="shared" si="2"/>
        <v>#DIV/0!</v>
      </c>
      <c r="C63" s="46"/>
      <c r="D63" s="37"/>
      <c r="E63" s="37"/>
      <c r="F63" s="37"/>
      <c r="G63" s="37"/>
      <c r="H63" s="37"/>
    </row>
    <row r="64" spans="1:8" x14ac:dyDescent="0.2">
      <c r="A64" s="51" t="s">
        <v>39</v>
      </c>
      <c r="B64" s="142" t="e">
        <f t="shared" si="2"/>
        <v>#DIV/0!</v>
      </c>
      <c r="C64" s="46"/>
      <c r="D64" s="37"/>
      <c r="E64" s="37"/>
      <c r="F64" s="37"/>
      <c r="G64" s="37"/>
      <c r="H64" s="37"/>
    </row>
    <row r="65" spans="1:8" x14ac:dyDescent="0.2">
      <c r="A65" s="51" t="s">
        <v>4</v>
      </c>
      <c r="B65" s="142" t="e">
        <f t="shared" si="2"/>
        <v>#DIV/0!</v>
      </c>
      <c r="C65" s="46"/>
      <c r="D65" s="37"/>
      <c r="E65" s="37"/>
      <c r="F65" s="37"/>
      <c r="G65" s="37"/>
      <c r="H65" s="37"/>
    </row>
    <row r="66" spans="1:8" x14ac:dyDescent="0.2">
      <c r="A66" s="51" t="s">
        <v>40</v>
      </c>
      <c r="B66" s="142" t="e">
        <f t="shared" si="2"/>
        <v>#DIV/0!</v>
      </c>
      <c r="C66" s="46"/>
      <c r="D66" s="37"/>
      <c r="E66" s="37"/>
      <c r="F66" s="37"/>
      <c r="G66" s="37"/>
      <c r="H66" s="37"/>
    </row>
    <row r="67" spans="1:8" x14ac:dyDescent="0.2">
      <c r="A67" s="51" t="s">
        <v>41</v>
      </c>
      <c r="B67" s="142" t="e">
        <f t="shared" si="2"/>
        <v>#DIV/0!</v>
      </c>
      <c r="C67" s="46"/>
      <c r="D67" s="37"/>
      <c r="E67" s="37"/>
      <c r="F67" s="37"/>
      <c r="G67" s="37"/>
      <c r="H67" s="37"/>
    </row>
    <row r="68" spans="1:8" x14ac:dyDescent="0.2">
      <c r="A68" s="51" t="s">
        <v>42</v>
      </c>
      <c r="B68" s="142" t="e">
        <f t="shared" si="2"/>
        <v>#DIV/0!</v>
      </c>
      <c r="C68" s="46"/>
      <c r="D68" s="37"/>
      <c r="E68" s="37"/>
      <c r="F68" s="37"/>
      <c r="G68" s="37"/>
      <c r="H68" s="37"/>
    </row>
    <row r="69" spans="1:8" x14ac:dyDescent="0.2">
      <c r="A69" s="51" t="s">
        <v>43</v>
      </c>
      <c r="B69" s="142" t="e">
        <f t="shared" si="2"/>
        <v>#DIV/0!</v>
      </c>
      <c r="C69" s="46"/>
      <c r="D69" s="37"/>
      <c r="E69" s="37"/>
      <c r="F69" s="37"/>
      <c r="G69" s="37"/>
      <c r="H69" s="37"/>
    </row>
    <row r="70" spans="1:8" ht="13.5" thickBot="1" x14ac:dyDescent="0.25">
      <c r="A70" s="70" t="s">
        <v>44</v>
      </c>
      <c r="B70" s="143" t="e">
        <f t="shared" si="2"/>
        <v>#DIV/0!</v>
      </c>
      <c r="C70" s="46"/>
      <c r="D70" s="38"/>
      <c r="E70" s="38"/>
      <c r="F70" s="38"/>
      <c r="G70" s="38"/>
      <c r="H70" s="38"/>
    </row>
    <row r="71" spans="1:8" x14ac:dyDescent="0.2">
      <c r="A71" s="71" t="s">
        <v>45</v>
      </c>
      <c r="B71" s="141" t="e">
        <f t="shared" si="2"/>
        <v>#DIV/0!</v>
      </c>
      <c r="C71" s="46"/>
      <c r="D71" s="36"/>
      <c r="E71" s="36"/>
      <c r="F71" s="36"/>
      <c r="G71" s="36"/>
      <c r="H71" s="36"/>
    </row>
    <row r="72" spans="1:8" x14ac:dyDescent="0.2">
      <c r="A72" s="51" t="s">
        <v>46</v>
      </c>
      <c r="B72" s="142" t="e">
        <f t="shared" si="2"/>
        <v>#DIV/0!</v>
      </c>
      <c r="C72" s="46"/>
      <c r="D72" s="37"/>
      <c r="E72" s="37"/>
      <c r="F72" s="37"/>
      <c r="G72" s="37"/>
      <c r="H72" s="37"/>
    </row>
    <row r="73" spans="1:8" x14ac:dyDescent="0.2">
      <c r="A73" s="51" t="s">
        <v>47</v>
      </c>
      <c r="B73" s="142" t="e">
        <f t="shared" si="2"/>
        <v>#DIV/0!</v>
      </c>
      <c r="C73" s="46"/>
      <c r="D73" s="37"/>
      <c r="E73" s="37"/>
      <c r="F73" s="37"/>
      <c r="G73" s="37"/>
      <c r="H73" s="37"/>
    </row>
    <row r="74" spans="1:8" x14ac:dyDescent="0.2">
      <c r="A74" s="51" t="s">
        <v>48</v>
      </c>
      <c r="B74" s="142" t="e">
        <f t="shared" si="2"/>
        <v>#DIV/0!</v>
      </c>
      <c r="C74" s="46"/>
      <c r="D74" s="37"/>
      <c r="E74" s="37"/>
      <c r="F74" s="37"/>
      <c r="G74" s="37"/>
      <c r="H74" s="37"/>
    </row>
    <row r="75" spans="1:8" x14ac:dyDescent="0.2">
      <c r="A75" s="51" t="s">
        <v>49</v>
      </c>
      <c r="B75" s="142" t="e">
        <f t="shared" si="2"/>
        <v>#DIV/0!</v>
      </c>
      <c r="C75" s="46"/>
      <c r="D75" s="37"/>
      <c r="E75" s="37"/>
      <c r="F75" s="37"/>
      <c r="G75" s="37"/>
      <c r="H75" s="37"/>
    </row>
    <row r="76" spans="1:8" x14ac:dyDescent="0.2">
      <c r="A76" s="51" t="s">
        <v>50</v>
      </c>
      <c r="B76" s="142" t="e">
        <f t="shared" si="2"/>
        <v>#DIV/0!</v>
      </c>
      <c r="C76" s="46"/>
      <c r="D76" s="37"/>
      <c r="E76" s="37"/>
      <c r="F76" s="37"/>
      <c r="G76" s="37"/>
      <c r="H76" s="37"/>
    </row>
    <row r="77" spans="1:8" x14ac:dyDescent="0.2">
      <c r="A77" s="51" t="s">
        <v>51</v>
      </c>
      <c r="B77" s="142" t="e">
        <f t="shared" si="2"/>
        <v>#DIV/0!</v>
      </c>
      <c r="C77" s="46"/>
      <c r="D77" s="37"/>
      <c r="E77" s="37"/>
      <c r="F77" s="37"/>
      <c r="G77" s="37"/>
      <c r="H77" s="37"/>
    </row>
    <row r="78" spans="1:8" x14ac:dyDescent="0.2">
      <c r="A78" s="51" t="s">
        <v>52</v>
      </c>
      <c r="B78" s="143" t="e">
        <f t="shared" si="2"/>
        <v>#DIV/0!</v>
      </c>
      <c r="C78" s="46"/>
      <c r="D78" s="38"/>
      <c r="E78" s="38"/>
      <c r="F78" s="38"/>
      <c r="G78" s="38"/>
      <c r="H78" s="38"/>
    </row>
    <row r="79" spans="1:8" x14ac:dyDescent="0.2">
      <c r="B79" s="6"/>
      <c r="D79" s="3"/>
      <c r="E79" s="3"/>
      <c r="F79" s="3"/>
      <c r="G79" s="3"/>
      <c r="H79" s="3"/>
    </row>
    <row r="80" spans="1:8" x14ac:dyDescent="0.2">
      <c r="B80" s="6"/>
      <c r="D80" s="3"/>
      <c r="E80" s="3"/>
      <c r="F80" s="3"/>
      <c r="G80" s="3"/>
      <c r="H80" s="3"/>
    </row>
    <row r="81" spans="2:8" x14ac:dyDescent="0.2">
      <c r="B81" s="6"/>
      <c r="D81" s="3"/>
      <c r="E81" s="3"/>
      <c r="F81" s="3"/>
      <c r="G81" s="3"/>
      <c r="H81" s="3"/>
    </row>
    <row r="82" spans="2:8" x14ac:dyDescent="0.2">
      <c r="B82" s="6"/>
      <c r="D82" s="3"/>
      <c r="E82" s="3"/>
      <c r="F82" s="3"/>
      <c r="G82" s="3"/>
      <c r="H82" s="3"/>
    </row>
    <row r="83" spans="2:8" x14ac:dyDescent="0.2">
      <c r="B83" s="6"/>
      <c r="D83" s="3"/>
      <c r="E83" s="3"/>
      <c r="F83" s="3"/>
      <c r="G83" s="3"/>
      <c r="H83" s="3"/>
    </row>
    <row r="84" spans="2:8" x14ac:dyDescent="0.2">
      <c r="B84" s="6"/>
      <c r="D84" s="3"/>
      <c r="E84" s="3"/>
      <c r="F84" s="3"/>
      <c r="G84" s="3"/>
      <c r="H84" s="3"/>
    </row>
    <row r="85" spans="2:8" x14ac:dyDescent="0.2">
      <c r="B85" s="6"/>
      <c r="D85" s="3"/>
      <c r="E85" s="3"/>
      <c r="F85" s="3"/>
      <c r="G85" s="3"/>
      <c r="H85" s="3"/>
    </row>
    <row r="86" spans="2:8" x14ac:dyDescent="0.2">
      <c r="B86" s="6"/>
      <c r="D86" s="3"/>
      <c r="E86" s="3"/>
      <c r="F86" s="3"/>
      <c r="G86" s="3"/>
      <c r="H86" s="3"/>
    </row>
    <row r="87" spans="2:8" x14ac:dyDescent="0.2">
      <c r="B87" s="6"/>
      <c r="D87" s="3"/>
      <c r="E87" s="3"/>
      <c r="F87" s="3"/>
      <c r="G87" s="3"/>
      <c r="H87" s="3"/>
    </row>
    <row r="88" spans="2:8" x14ac:dyDescent="0.2">
      <c r="B88" s="6"/>
      <c r="D88" s="3"/>
      <c r="E88" s="3"/>
      <c r="F88" s="3"/>
      <c r="G88" s="3"/>
      <c r="H88" s="3"/>
    </row>
    <row r="89" spans="2:8" x14ac:dyDescent="0.2">
      <c r="B89" s="6"/>
      <c r="D89" s="3"/>
      <c r="E89" s="3"/>
      <c r="F89" s="3"/>
      <c r="G89" s="3"/>
      <c r="H89" s="3"/>
    </row>
    <row r="90" spans="2:8" x14ac:dyDescent="0.2">
      <c r="B90" s="6"/>
      <c r="D90" s="3"/>
      <c r="E90" s="3"/>
      <c r="F90" s="3"/>
      <c r="G90" s="3"/>
      <c r="H90" s="3"/>
    </row>
    <row r="91" spans="2:8" x14ac:dyDescent="0.2">
      <c r="B91" s="6"/>
      <c r="D91" s="3"/>
      <c r="E91" s="3"/>
      <c r="F91" s="3"/>
      <c r="G91" s="3"/>
      <c r="H91" s="3"/>
    </row>
    <row r="92" spans="2:8" x14ac:dyDescent="0.2">
      <c r="B92" s="6"/>
      <c r="D92" s="3"/>
      <c r="E92" s="3"/>
      <c r="F92" s="3"/>
      <c r="G92" s="3"/>
      <c r="H92" s="3"/>
    </row>
    <row r="93" spans="2:8" x14ac:dyDescent="0.2">
      <c r="B93" s="6"/>
      <c r="D93" s="3"/>
      <c r="E93" s="3"/>
      <c r="F93" s="3"/>
      <c r="G93" s="3"/>
      <c r="H93" s="3"/>
    </row>
    <row r="94" spans="2:8" x14ac:dyDescent="0.2">
      <c r="B94" s="6"/>
      <c r="D94" s="3"/>
      <c r="E94" s="3"/>
      <c r="F94" s="3"/>
      <c r="G94" s="3"/>
      <c r="H94" s="3"/>
    </row>
    <row r="95" spans="2:8" x14ac:dyDescent="0.2">
      <c r="B95" s="6"/>
      <c r="D95" s="3"/>
      <c r="E95" s="3"/>
      <c r="F95" s="3"/>
      <c r="G95" s="3"/>
      <c r="H95" s="3"/>
    </row>
    <row r="96" spans="2:8" x14ac:dyDescent="0.2">
      <c r="B96" s="6"/>
      <c r="D96" s="3"/>
      <c r="E96" s="3"/>
      <c r="F96" s="3"/>
      <c r="G96" s="3"/>
      <c r="H96" s="3"/>
    </row>
    <row r="97" spans="2:8" x14ac:dyDescent="0.2">
      <c r="B97" s="6"/>
      <c r="D97" s="3"/>
      <c r="E97" s="3"/>
      <c r="F97" s="3"/>
      <c r="G97" s="3"/>
      <c r="H97" s="3"/>
    </row>
    <row r="98" spans="2:8" x14ac:dyDescent="0.2">
      <c r="B98" s="6"/>
      <c r="D98" s="3"/>
      <c r="E98" s="3"/>
      <c r="F98" s="3"/>
      <c r="G98" s="3"/>
      <c r="H98" s="3"/>
    </row>
  </sheetData>
  <conditionalFormatting sqref="I1:XFD1048576">
    <cfRule type="containsErrors" dxfId="901" priority="502">
      <formula>ISERROR(I1)</formula>
    </cfRule>
  </conditionalFormatting>
  <conditionalFormatting sqref="B79:B1048576">
    <cfRule type="cellIs" dxfId="900" priority="343" operator="lessThan">
      <formula>10</formula>
    </cfRule>
  </conditionalFormatting>
  <conditionalFormatting sqref="B1:B7">
    <cfRule type="containsErrors" dxfId="899" priority="333">
      <formula>ISERROR(B1)</formula>
    </cfRule>
  </conditionalFormatting>
  <conditionalFormatting sqref="A15:D15">
    <cfRule type="containsErrors" dxfId="898" priority="273">
      <formula>ISERROR(A15)</formula>
    </cfRule>
  </conditionalFormatting>
  <conditionalFormatting sqref="E26">
    <cfRule type="containsErrors" dxfId="897" priority="250">
      <formula>ISERROR(E26)</formula>
    </cfRule>
  </conditionalFormatting>
  <conditionalFormatting sqref="E16">
    <cfRule type="containsErrors" dxfId="896" priority="236">
      <formula>ISERROR(E16)</formula>
    </cfRule>
  </conditionalFormatting>
  <conditionalFormatting sqref="D79:D1048576 D19:D24 B10:B13 B19:B23 D10:D13">
    <cfRule type="cellIs" dxfId="895" priority="345" operator="lessThan">
      <formula>10</formula>
    </cfRule>
  </conditionalFormatting>
  <conditionalFormatting sqref="A79:A1048576 C24:D26 A5:A13 A24:A26 B10:B13 A19:D23 C79:F1048576 E19:F26 F3:G3 C3:F13">
    <cfRule type="containsErrors" dxfId="894" priority="344">
      <formula>ISERROR(A3)</formula>
    </cfRule>
  </conditionalFormatting>
  <conditionalFormatting sqref="B79:B1048576">
    <cfRule type="containsErrors" dxfId="893" priority="342">
      <formula>ISERROR(B79)</formula>
    </cfRule>
  </conditionalFormatting>
  <conditionalFormatting sqref="D4:D7">
    <cfRule type="top10" dxfId="892" priority="340" rank="1"/>
  </conditionalFormatting>
  <conditionalFormatting sqref="D4:D7">
    <cfRule type="cellIs" dxfId="891" priority="339" operator="lessThan">
      <formula>10</formula>
    </cfRule>
  </conditionalFormatting>
  <conditionalFormatting sqref="A1:A3 C1:C2 A41:D41">
    <cfRule type="containsErrors" dxfId="890" priority="341">
      <formula>ISERROR(A1)</formula>
    </cfRule>
  </conditionalFormatting>
  <conditionalFormatting sqref="A4">
    <cfRule type="containsErrors" dxfId="889" priority="338">
      <formula>ISERROR(A4)</formula>
    </cfRule>
  </conditionalFormatting>
  <conditionalFormatting sqref="D26">
    <cfRule type="top10" dxfId="888" priority="337" rank="3"/>
  </conditionalFormatting>
  <conditionalFormatting sqref="D26">
    <cfRule type="cellIs" dxfId="887" priority="336" operator="lessThan">
      <formula>10</formula>
    </cfRule>
  </conditionalFormatting>
  <conditionalFormatting sqref="D26">
    <cfRule type="containsErrors" dxfId="886" priority="335">
      <formula>ISERROR(D26)</formula>
    </cfRule>
  </conditionalFormatting>
  <conditionalFormatting sqref="B8:B9 B24:B25">
    <cfRule type="containsErrors" dxfId="885" priority="334">
      <formula>ISERROR(B8)</formula>
    </cfRule>
  </conditionalFormatting>
  <conditionalFormatting sqref="B4:B7">
    <cfRule type="top10" dxfId="884" priority="332" rank="1"/>
  </conditionalFormatting>
  <conditionalFormatting sqref="B4:B7">
    <cfRule type="cellIs" dxfId="883" priority="331" operator="lessThan">
      <formula>10</formula>
    </cfRule>
  </conditionalFormatting>
  <conditionalFormatting sqref="B26">
    <cfRule type="top10" dxfId="882" priority="330" rank="3"/>
  </conditionalFormatting>
  <conditionalFormatting sqref="B26">
    <cfRule type="cellIs" dxfId="881" priority="329" operator="lessThan">
      <formula>10</formula>
    </cfRule>
  </conditionalFormatting>
  <conditionalFormatting sqref="B26">
    <cfRule type="containsErrors" dxfId="880" priority="328">
      <formula>ISERROR(B26)</formula>
    </cfRule>
  </conditionalFormatting>
  <conditionalFormatting sqref="A42:A78 C43:C78 B42:D42">
    <cfRule type="containsErrors" dxfId="879" priority="327">
      <formula>ISERROR(A42)</formula>
    </cfRule>
  </conditionalFormatting>
  <conditionalFormatting sqref="E79:E1048576">
    <cfRule type="cellIs" dxfId="878" priority="322" operator="lessThan">
      <formula>10</formula>
    </cfRule>
  </conditionalFormatting>
  <conditionalFormatting sqref="E79:E1048576">
    <cfRule type="containsErrors" dxfId="877" priority="321">
      <formula>ISERROR(E79)</formula>
    </cfRule>
  </conditionalFormatting>
  <conditionalFormatting sqref="E41">
    <cfRule type="containsErrors" dxfId="876" priority="320">
      <formula>ISERROR(E41)</formula>
    </cfRule>
  </conditionalFormatting>
  <conditionalFormatting sqref="E42">
    <cfRule type="containsErrors" dxfId="875" priority="314">
      <formula>ISERROR(E42)</formula>
    </cfRule>
  </conditionalFormatting>
  <conditionalFormatting sqref="C27:C40">
    <cfRule type="containsErrors" dxfId="874" priority="313">
      <formula>ISERROR(C27)</formula>
    </cfRule>
  </conditionalFormatting>
  <conditionalFormatting sqref="B27:B40 B43:B78">
    <cfRule type="top10" dxfId="873" priority="312" rank="3"/>
  </conditionalFormatting>
  <conditionalFormatting sqref="B27:B40 B43:B78">
    <cfRule type="cellIs" dxfId="872" priority="311" operator="lessThan">
      <formula>10</formula>
    </cfRule>
  </conditionalFormatting>
  <conditionalFormatting sqref="B27:B40 B43:B78">
    <cfRule type="containsErrors" dxfId="871" priority="310">
      <formula>ISERROR(B27)</formula>
    </cfRule>
  </conditionalFormatting>
  <conditionalFormatting sqref="D27:D40">
    <cfRule type="containsErrors" dxfId="870" priority="306">
      <formula>ISERROR(D27)</formula>
    </cfRule>
  </conditionalFormatting>
  <conditionalFormatting sqref="D27:D40">
    <cfRule type="cellIs" dxfId="869" priority="307" operator="lessThan">
      <formula>10</formula>
    </cfRule>
  </conditionalFormatting>
  <conditionalFormatting sqref="D27:D40">
    <cfRule type="containsBlanks" dxfId="868" priority="309">
      <formula>LEN(TRIM(D27))=0</formula>
    </cfRule>
  </conditionalFormatting>
  <conditionalFormatting sqref="D27:D40">
    <cfRule type="top10" dxfId="867" priority="305" rank="1"/>
    <cfRule type="top10" dxfId="866" priority="308" rank="3"/>
  </conditionalFormatting>
  <conditionalFormatting sqref="A27:A40">
    <cfRule type="containsErrors" dxfId="865" priority="302">
      <formula>ISERROR(A27)</formula>
    </cfRule>
  </conditionalFormatting>
  <conditionalFormatting sqref="A27:A40">
    <cfRule type="cellIs" dxfId="864" priority="303" operator="lessThan">
      <formula>10</formula>
    </cfRule>
  </conditionalFormatting>
  <conditionalFormatting sqref="A27:A40">
    <cfRule type="containsBlanks" dxfId="863" priority="304">
      <formula>LEN(TRIM(A27))=0</formula>
    </cfRule>
  </conditionalFormatting>
  <conditionalFormatting sqref="D1:D2">
    <cfRule type="containsErrors" dxfId="862" priority="296">
      <formula>ISERROR(D1)</formula>
    </cfRule>
  </conditionalFormatting>
  <conditionalFormatting sqref="E1:E2">
    <cfRule type="containsErrors" dxfId="861" priority="295">
      <formula>ISERROR(E1)</formula>
    </cfRule>
  </conditionalFormatting>
  <conditionalFormatting sqref="D43:D78">
    <cfRule type="top10" dxfId="860" priority="293" rank="3"/>
  </conditionalFormatting>
  <conditionalFormatting sqref="D43:D78">
    <cfRule type="cellIs" dxfId="859" priority="292" operator="lessThan">
      <formula>10</formula>
    </cfRule>
  </conditionalFormatting>
  <conditionalFormatting sqref="D43:D78">
    <cfRule type="containsErrors" dxfId="858" priority="294">
      <formula>ISERROR(D43)</formula>
    </cfRule>
  </conditionalFormatting>
  <conditionalFormatting sqref="D43:D78">
    <cfRule type="top10" dxfId="857" priority="290" rank="3"/>
  </conditionalFormatting>
  <conditionalFormatting sqref="D43:D78">
    <cfRule type="cellIs" dxfId="856" priority="289" operator="lessThan">
      <formula>10</formula>
    </cfRule>
  </conditionalFormatting>
  <conditionalFormatting sqref="D43:D78">
    <cfRule type="containsErrors" dxfId="855" priority="291">
      <formula>ISERROR(D43)</formula>
    </cfRule>
  </conditionalFormatting>
  <conditionalFormatting sqref="E43:E78">
    <cfRule type="top10" dxfId="854" priority="287" rank="3"/>
  </conditionalFormatting>
  <conditionalFormatting sqref="E43:E78">
    <cfRule type="cellIs" dxfId="853" priority="286" operator="lessThan">
      <formula>10</formula>
    </cfRule>
  </conditionalFormatting>
  <conditionalFormatting sqref="E43:E78">
    <cfRule type="containsErrors" dxfId="852" priority="288">
      <formula>ISERROR(E43)</formula>
    </cfRule>
  </conditionalFormatting>
  <conditionalFormatting sqref="E43:E78">
    <cfRule type="top10" dxfId="851" priority="284" rank="3"/>
  </conditionalFormatting>
  <conditionalFormatting sqref="E43:E78">
    <cfRule type="cellIs" dxfId="850" priority="283" operator="lessThan">
      <formula>10</formula>
    </cfRule>
  </conditionalFormatting>
  <conditionalFormatting sqref="E43:E78">
    <cfRule type="containsErrors" dxfId="849" priority="285">
      <formula>ISERROR(E43)</formula>
    </cfRule>
  </conditionalFormatting>
  <conditionalFormatting sqref="D10:D13 D19:D24">
    <cfRule type="top10" dxfId="848" priority="346" rank="3"/>
  </conditionalFormatting>
  <conditionalFormatting sqref="B10:B13 B19:B23">
    <cfRule type="top10" dxfId="847" priority="347" rank="3"/>
  </conditionalFormatting>
  <conditionalFormatting sqref="B14 D14">
    <cfRule type="cellIs" dxfId="846" priority="279" operator="lessThan">
      <formula>10</formula>
    </cfRule>
  </conditionalFormatting>
  <conditionalFormatting sqref="A14:D14">
    <cfRule type="containsErrors" dxfId="845" priority="278">
      <formula>ISERROR(A14)</formula>
    </cfRule>
  </conditionalFormatting>
  <conditionalFormatting sqref="D14">
    <cfRule type="top10" dxfId="844" priority="280" rank="3"/>
  </conditionalFormatting>
  <conditionalFormatting sqref="B14">
    <cfRule type="top10" dxfId="843" priority="281" rank="3"/>
  </conditionalFormatting>
  <conditionalFormatting sqref="B15 D15">
    <cfRule type="cellIs" dxfId="842" priority="274" operator="lessThan">
      <formula>10</formula>
    </cfRule>
  </conditionalFormatting>
  <conditionalFormatting sqref="D15">
    <cfRule type="top10" dxfId="841" priority="275" rank="3"/>
  </conditionalFormatting>
  <conditionalFormatting sqref="B15">
    <cfRule type="top10" dxfId="840" priority="276" rank="3"/>
  </conditionalFormatting>
  <conditionalFormatting sqref="B16 D16">
    <cfRule type="cellIs" dxfId="839" priority="269" operator="lessThan">
      <formula>10</formula>
    </cfRule>
  </conditionalFormatting>
  <conditionalFormatting sqref="A16:D16">
    <cfRule type="containsErrors" dxfId="838" priority="268">
      <formula>ISERROR(A16)</formula>
    </cfRule>
  </conditionalFormatting>
  <conditionalFormatting sqref="D16">
    <cfRule type="top10" dxfId="837" priority="270" rank="3"/>
  </conditionalFormatting>
  <conditionalFormatting sqref="B16">
    <cfRule type="top10" dxfId="836" priority="271" rank="3"/>
  </conditionalFormatting>
  <conditionalFormatting sqref="B17 D17">
    <cfRule type="cellIs" dxfId="835" priority="264" operator="lessThan">
      <formula>10</formula>
    </cfRule>
  </conditionalFormatting>
  <conditionalFormatting sqref="A17:D17">
    <cfRule type="containsErrors" dxfId="834" priority="263">
      <formula>ISERROR(A17)</formula>
    </cfRule>
  </conditionalFormatting>
  <conditionalFormatting sqref="D17">
    <cfRule type="top10" dxfId="833" priority="265" rank="3"/>
  </conditionalFormatting>
  <conditionalFormatting sqref="B17">
    <cfRule type="top10" dxfId="832" priority="266" rank="3"/>
  </conditionalFormatting>
  <conditionalFormatting sqref="B18 D18">
    <cfRule type="cellIs" dxfId="831" priority="259" operator="lessThan">
      <formula>10</formula>
    </cfRule>
  </conditionalFormatting>
  <conditionalFormatting sqref="A18:D18">
    <cfRule type="containsErrors" dxfId="830" priority="258">
      <formula>ISERROR(A18)</formula>
    </cfRule>
  </conditionalFormatting>
  <conditionalFormatting sqref="D18">
    <cfRule type="top10" dxfId="829" priority="260" rank="3"/>
  </conditionalFormatting>
  <conditionalFormatting sqref="B18">
    <cfRule type="top10" dxfId="828" priority="261" rank="3"/>
  </conditionalFormatting>
  <conditionalFormatting sqref="E19:E24 E10:E13">
    <cfRule type="cellIs" dxfId="827" priority="256" operator="lessThan">
      <formula>10</formula>
    </cfRule>
  </conditionalFormatting>
  <conditionalFormatting sqref="E19:E26 E4:E13">
    <cfRule type="containsErrors" dxfId="826" priority="255">
      <formula>ISERROR(E4)</formula>
    </cfRule>
  </conditionalFormatting>
  <conditionalFormatting sqref="E4:E7">
    <cfRule type="top10" dxfId="825" priority="254" rank="1"/>
  </conditionalFormatting>
  <conditionalFormatting sqref="E4:E7">
    <cfRule type="cellIs" dxfId="824" priority="253" operator="lessThan">
      <formula>10</formula>
    </cfRule>
  </conditionalFormatting>
  <conditionalFormatting sqref="E26">
    <cfRule type="top10" dxfId="823" priority="252" rank="3"/>
  </conditionalFormatting>
  <conditionalFormatting sqref="E26">
    <cfRule type="cellIs" dxfId="822" priority="251" operator="lessThan">
      <formula>10</formula>
    </cfRule>
  </conditionalFormatting>
  <conditionalFormatting sqref="E27:E40">
    <cfRule type="containsErrors" dxfId="821" priority="246">
      <formula>ISERROR(E27)</formula>
    </cfRule>
  </conditionalFormatting>
  <conditionalFormatting sqref="E27:E40">
    <cfRule type="cellIs" dxfId="820" priority="247" operator="lessThan">
      <formula>10</formula>
    </cfRule>
  </conditionalFormatting>
  <conditionalFormatting sqref="E27:E40">
    <cfRule type="containsBlanks" dxfId="819" priority="249">
      <formula>LEN(TRIM(E27))=0</formula>
    </cfRule>
  </conditionalFormatting>
  <conditionalFormatting sqref="E27:E40">
    <cfRule type="top10" dxfId="818" priority="245" rank="1"/>
    <cfRule type="top10" dxfId="817" priority="248" rank="3"/>
  </conditionalFormatting>
  <conditionalFormatting sqref="E10:E13 E19:E24">
    <cfRule type="top10" dxfId="816" priority="257" rank="3"/>
  </conditionalFormatting>
  <conditionalFormatting sqref="E14">
    <cfRule type="cellIs" dxfId="815" priority="243" operator="lessThan">
      <formula>10</formula>
    </cfRule>
  </conditionalFormatting>
  <conditionalFormatting sqref="E14">
    <cfRule type="containsErrors" dxfId="814" priority="242">
      <formula>ISERROR(E14)</formula>
    </cfRule>
  </conditionalFormatting>
  <conditionalFormatting sqref="E14">
    <cfRule type="top10" dxfId="813" priority="244" rank="3"/>
  </conditionalFormatting>
  <conditionalFormatting sqref="E15">
    <cfRule type="cellIs" dxfId="812" priority="240" operator="lessThan">
      <formula>10</formula>
    </cfRule>
  </conditionalFormatting>
  <conditionalFormatting sqref="E15">
    <cfRule type="containsErrors" dxfId="811" priority="239">
      <formula>ISERROR(E15)</formula>
    </cfRule>
  </conditionalFormatting>
  <conditionalFormatting sqref="E15">
    <cfRule type="top10" dxfId="810" priority="241" rank="3"/>
  </conditionalFormatting>
  <conditionalFormatting sqref="E16">
    <cfRule type="cellIs" dxfId="809" priority="237" operator="lessThan">
      <formula>10</formula>
    </cfRule>
  </conditionalFormatting>
  <conditionalFormatting sqref="E16">
    <cfRule type="top10" dxfId="808" priority="238" rank="3"/>
  </conditionalFormatting>
  <conditionalFormatting sqref="E17">
    <cfRule type="cellIs" dxfId="807" priority="234" operator="lessThan">
      <formula>10</formula>
    </cfRule>
  </conditionalFormatting>
  <conditionalFormatting sqref="E17">
    <cfRule type="containsErrors" dxfId="806" priority="233">
      <formula>ISERROR(E17)</formula>
    </cfRule>
  </conditionalFormatting>
  <conditionalFormatting sqref="E17">
    <cfRule type="top10" dxfId="805" priority="235" rank="3"/>
  </conditionalFormatting>
  <conditionalFormatting sqref="E18">
    <cfRule type="cellIs" dxfId="804" priority="231" operator="lessThan">
      <formula>10</formula>
    </cfRule>
  </conditionalFormatting>
  <conditionalFormatting sqref="E18">
    <cfRule type="containsErrors" dxfId="803" priority="230">
      <formula>ISERROR(E18)</formula>
    </cfRule>
  </conditionalFormatting>
  <conditionalFormatting sqref="E18">
    <cfRule type="top10" dxfId="802" priority="232" rank="3"/>
  </conditionalFormatting>
  <conditionalFormatting sqref="E15">
    <cfRule type="containsErrors" dxfId="801" priority="192">
      <formula>ISERROR(E15)</formula>
    </cfRule>
  </conditionalFormatting>
  <conditionalFormatting sqref="F26">
    <cfRule type="containsErrors" dxfId="800" priority="175">
      <formula>ISERROR(F26)</formula>
    </cfRule>
  </conditionalFormatting>
  <conditionalFormatting sqref="F16">
    <cfRule type="containsErrors" dxfId="799" priority="161">
      <formula>ISERROR(F16)</formula>
    </cfRule>
  </conditionalFormatting>
  <conditionalFormatting sqref="E79:E1048576 E19:E24 E10:E13">
    <cfRule type="cellIs" dxfId="798" priority="228" operator="lessThan">
      <formula>10</formula>
    </cfRule>
  </conditionalFormatting>
  <conditionalFormatting sqref="E4:E7">
    <cfRule type="top10" dxfId="797" priority="226" rank="1"/>
  </conditionalFormatting>
  <conditionalFormatting sqref="E4:E7">
    <cfRule type="cellIs" dxfId="796" priority="225" operator="lessThan">
      <formula>10</formula>
    </cfRule>
  </conditionalFormatting>
  <conditionalFormatting sqref="E41">
    <cfRule type="containsErrors" dxfId="795" priority="227">
      <formula>ISERROR(E41)</formula>
    </cfRule>
  </conditionalFormatting>
  <conditionalFormatting sqref="E26">
    <cfRule type="top10" dxfId="794" priority="224" rank="3"/>
  </conditionalFormatting>
  <conditionalFormatting sqref="E26">
    <cfRule type="cellIs" dxfId="793" priority="223" operator="lessThan">
      <formula>10</formula>
    </cfRule>
  </conditionalFormatting>
  <conditionalFormatting sqref="E26">
    <cfRule type="containsErrors" dxfId="792" priority="222">
      <formula>ISERROR(E26)</formula>
    </cfRule>
  </conditionalFormatting>
  <conditionalFormatting sqref="E42">
    <cfRule type="containsErrors" dxfId="791" priority="221">
      <formula>ISERROR(E42)</formula>
    </cfRule>
  </conditionalFormatting>
  <conditionalFormatting sqref="F79:F1048576">
    <cfRule type="cellIs" dxfId="790" priority="220" operator="lessThan">
      <formula>10</formula>
    </cfRule>
  </conditionalFormatting>
  <conditionalFormatting sqref="F79:F1048576">
    <cfRule type="containsErrors" dxfId="789" priority="219">
      <formula>ISERROR(F79)</formula>
    </cfRule>
  </conditionalFormatting>
  <conditionalFormatting sqref="F41">
    <cfRule type="containsErrors" dxfId="788" priority="218">
      <formula>ISERROR(F41)</formula>
    </cfRule>
  </conditionalFormatting>
  <conditionalFormatting sqref="F42">
    <cfRule type="containsErrors" dxfId="787" priority="217">
      <formula>ISERROR(F42)</formula>
    </cfRule>
  </conditionalFormatting>
  <conditionalFormatting sqref="E27:E40">
    <cfRule type="containsErrors" dxfId="786" priority="213">
      <formula>ISERROR(E27)</formula>
    </cfRule>
  </conditionalFormatting>
  <conditionalFormatting sqref="E27:E40">
    <cfRule type="cellIs" dxfId="785" priority="214" operator="lessThan">
      <formula>10</formula>
    </cfRule>
  </conditionalFormatting>
  <conditionalFormatting sqref="E27:E40">
    <cfRule type="containsBlanks" dxfId="784" priority="216">
      <formula>LEN(TRIM(E27))=0</formula>
    </cfRule>
  </conditionalFormatting>
  <conditionalFormatting sqref="E27:E40">
    <cfRule type="top10" dxfId="783" priority="212" rank="1"/>
    <cfRule type="top10" dxfId="782" priority="215" rank="3"/>
  </conditionalFormatting>
  <conditionalFormatting sqref="E1:E2">
    <cfRule type="containsErrors" dxfId="781" priority="211">
      <formula>ISERROR(E1)</formula>
    </cfRule>
  </conditionalFormatting>
  <conditionalFormatting sqref="F1:F2">
    <cfRule type="containsErrors" dxfId="780" priority="210">
      <formula>ISERROR(F1)</formula>
    </cfRule>
  </conditionalFormatting>
  <conditionalFormatting sqref="E43:E78">
    <cfRule type="top10" dxfId="779" priority="208" rank="3"/>
  </conditionalFormatting>
  <conditionalFormatting sqref="E43:E78">
    <cfRule type="cellIs" dxfId="778" priority="207" operator="lessThan">
      <formula>10</formula>
    </cfRule>
  </conditionalFormatting>
  <conditionalFormatting sqref="E43:E78">
    <cfRule type="containsErrors" dxfId="777" priority="209">
      <formula>ISERROR(E43)</formula>
    </cfRule>
  </conditionalFormatting>
  <conditionalFormatting sqref="E43:E78">
    <cfRule type="top10" dxfId="776" priority="205" rank="3"/>
  </conditionalFormatting>
  <conditionalFormatting sqref="E43:E78">
    <cfRule type="cellIs" dxfId="775" priority="204" operator="lessThan">
      <formula>10</formula>
    </cfRule>
  </conditionalFormatting>
  <conditionalFormatting sqref="E43:E78">
    <cfRule type="containsErrors" dxfId="774" priority="206">
      <formula>ISERROR(E43)</formula>
    </cfRule>
  </conditionalFormatting>
  <conditionalFormatting sqref="F43:F78">
    <cfRule type="top10" dxfId="773" priority="202" rank="3"/>
  </conditionalFormatting>
  <conditionalFormatting sqref="F43:F78">
    <cfRule type="cellIs" dxfId="772" priority="201" operator="lessThan">
      <formula>10</formula>
    </cfRule>
  </conditionalFormatting>
  <conditionalFormatting sqref="F43:F78">
    <cfRule type="containsErrors" dxfId="771" priority="203">
      <formula>ISERROR(F43)</formula>
    </cfRule>
  </conditionalFormatting>
  <conditionalFormatting sqref="F43:F78">
    <cfRule type="top10" dxfId="770" priority="199" rank="3"/>
  </conditionalFormatting>
  <conditionalFormatting sqref="F43:F78">
    <cfRule type="cellIs" dxfId="769" priority="198" operator="lessThan">
      <formula>10</formula>
    </cfRule>
  </conditionalFormatting>
  <conditionalFormatting sqref="F43:F78">
    <cfRule type="containsErrors" dxfId="768" priority="200">
      <formula>ISERROR(F43)</formula>
    </cfRule>
  </conditionalFormatting>
  <conditionalFormatting sqref="E10:E13 E19:E24">
    <cfRule type="top10" dxfId="767" priority="229" rank="3"/>
  </conditionalFormatting>
  <conditionalFormatting sqref="E14">
    <cfRule type="cellIs" dxfId="766" priority="196" operator="lessThan">
      <formula>10</formula>
    </cfRule>
  </conditionalFormatting>
  <conditionalFormatting sqref="E14">
    <cfRule type="containsErrors" dxfId="765" priority="195">
      <formula>ISERROR(E14)</formula>
    </cfRule>
  </conditionalFormatting>
  <conditionalFormatting sqref="E14">
    <cfRule type="top10" dxfId="764" priority="197" rank="3"/>
  </conditionalFormatting>
  <conditionalFormatting sqref="E15">
    <cfRule type="cellIs" dxfId="763" priority="193" operator="lessThan">
      <formula>10</formula>
    </cfRule>
  </conditionalFormatting>
  <conditionalFormatting sqref="E15">
    <cfRule type="top10" dxfId="762" priority="194" rank="3"/>
  </conditionalFormatting>
  <conditionalFormatting sqref="E16">
    <cfRule type="cellIs" dxfId="761" priority="190" operator="lessThan">
      <formula>10</formula>
    </cfRule>
  </conditionalFormatting>
  <conditionalFormatting sqref="E16">
    <cfRule type="containsErrors" dxfId="760" priority="189">
      <formula>ISERROR(E16)</formula>
    </cfRule>
  </conditionalFormatting>
  <conditionalFormatting sqref="E16">
    <cfRule type="top10" dxfId="759" priority="191" rank="3"/>
  </conditionalFormatting>
  <conditionalFormatting sqref="E17">
    <cfRule type="cellIs" dxfId="758" priority="187" operator="lessThan">
      <formula>10</formula>
    </cfRule>
  </conditionalFormatting>
  <conditionalFormatting sqref="E17">
    <cfRule type="containsErrors" dxfId="757" priority="186">
      <formula>ISERROR(E17)</formula>
    </cfRule>
  </conditionalFormatting>
  <conditionalFormatting sqref="E17">
    <cfRule type="top10" dxfId="756" priority="188" rank="3"/>
  </conditionalFormatting>
  <conditionalFormatting sqref="E18">
    <cfRule type="cellIs" dxfId="755" priority="184" operator="lessThan">
      <formula>10</formula>
    </cfRule>
  </conditionalFormatting>
  <conditionalFormatting sqref="E18">
    <cfRule type="containsErrors" dxfId="754" priority="183">
      <formula>ISERROR(E18)</formula>
    </cfRule>
  </conditionalFormatting>
  <conditionalFormatting sqref="E18">
    <cfRule type="top10" dxfId="753" priority="185" rank="3"/>
  </conditionalFormatting>
  <conditionalFormatting sqref="F19:F24 F10:F13">
    <cfRule type="cellIs" dxfId="752" priority="181" operator="lessThan">
      <formula>10</formula>
    </cfRule>
  </conditionalFormatting>
  <conditionalFormatting sqref="F19:F26 F4:F13">
    <cfRule type="containsErrors" dxfId="751" priority="180">
      <formula>ISERROR(F4)</formula>
    </cfRule>
  </conditionalFormatting>
  <conditionalFormatting sqref="F4:F7">
    <cfRule type="top10" dxfId="750" priority="179" rank="1"/>
  </conditionalFormatting>
  <conditionalFormatting sqref="F4:F7">
    <cfRule type="cellIs" dxfId="749" priority="178" operator="lessThan">
      <formula>10</formula>
    </cfRule>
  </conditionalFormatting>
  <conditionalFormatting sqref="F26">
    <cfRule type="top10" dxfId="748" priority="177" rank="3"/>
  </conditionalFormatting>
  <conditionalFormatting sqref="F26">
    <cfRule type="cellIs" dxfId="747" priority="176" operator="lessThan">
      <formula>10</formula>
    </cfRule>
  </conditionalFormatting>
  <conditionalFormatting sqref="F27:F40">
    <cfRule type="containsErrors" dxfId="746" priority="171">
      <formula>ISERROR(F27)</formula>
    </cfRule>
  </conditionalFormatting>
  <conditionalFormatting sqref="F27:F40">
    <cfRule type="cellIs" dxfId="745" priority="172" operator="lessThan">
      <formula>10</formula>
    </cfRule>
  </conditionalFormatting>
  <conditionalFormatting sqref="F27:F40">
    <cfRule type="containsBlanks" dxfId="744" priority="174">
      <formula>LEN(TRIM(F27))=0</formula>
    </cfRule>
  </conditionalFormatting>
  <conditionalFormatting sqref="F27:F40">
    <cfRule type="top10" dxfId="743" priority="170" rank="1"/>
    <cfRule type="top10" dxfId="742" priority="173" rank="3"/>
  </conditionalFormatting>
  <conditionalFormatting sqref="F10:F13 F19:F24">
    <cfRule type="top10" dxfId="741" priority="182" rank="3"/>
  </conditionalFormatting>
  <conditionalFormatting sqref="F14">
    <cfRule type="cellIs" dxfId="740" priority="168" operator="lessThan">
      <formula>10</formula>
    </cfRule>
  </conditionalFormatting>
  <conditionalFormatting sqref="F14">
    <cfRule type="containsErrors" dxfId="739" priority="167">
      <formula>ISERROR(F14)</formula>
    </cfRule>
  </conditionalFormatting>
  <conditionalFormatting sqref="F14">
    <cfRule type="top10" dxfId="738" priority="169" rank="3"/>
  </conditionalFormatting>
  <conditionalFormatting sqref="F15">
    <cfRule type="cellIs" dxfId="737" priority="165" operator="lessThan">
      <formula>10</formula>
    </cfRule>
  </conditionalFormatting>
  <conditionalFormatting sqref="F15">
    <cfRule type="containsErrors" dxfId="736" priority="164">
      <formula>ISERROR(F15)</formula>
    </cfRule>
  </conditionalFormatting>
  <conditionalFormatting sqref="F15">
    <cfRule type="top10" dxfId="735" priority="166" rank="3"/>
  </conditionalFormatting>
  <conditionalFormatting sqref="F16">
    <cfRule type="cellIs" dxfId="734" priority="162" operator="lessThan">
      <formula>10</formula>
    </cfRule>
  </conditionalFormatting>
  <conditionalFormatting sqref="F16">
    <cfRule type="top10" dxfId="733" priority="163" rank="3"/>
  </conditionalFormatting>
  <conditionalFormatting sqref="F17">
    <cfRule type="cellIs" dxfId="732" priority="159" operator="lessThan">
      <formula>10</formula>
    </cfRule>
  </conditionalFormatting>
  <conditionalFormatting sqref="F17">
    <cfRule type="containsErrors" dxfId="731" priority="158">
      <formula>ISERROR(F17)</formula>
    </cfRule>
  </conditionalFormatting>
  <conditionalFormatting sqref="F17">
    <cfRule type="top10" dxfId="730" priority="160" rank="3"/>
  </conditionalFormatting>
  <conditionalFormatting sqref="F18">
    <cfRule type="cellIs" dxfId="729" priority="156" operator="lessThan">
      <formula>10</formula>
    </cfRule>
  </conditionalFormatting>
  <conditionalFormatting sqref="F18">
    <cfRule type="containsErrors" dxfId="728" priority="155">
      <formula>ISERROR(F18)</formula>
    </cfRule>
  </conditionalFormatting>
  <conditionalFormatting sqref="F18">
    <cfRule type="top10" dxfId="727" priority="157" rank="3"/>
  </conditionalFormatting>
  <conditionalFormatting sqref="F26">
    <cfRule type="containsErrors" dxfId="726" priority="136">
      <formula>ISERROR(F26)</formula>
    </cfRule>
  </conditionalFormatting>
  <conditionalFormatting sqref="F16">
    <cfRule type="containsErrors" dxfId="725" priority="122">
      <formula>ISERROR(F16)</formula>
    </cfRule>
  </conditionalFormatting>
  <conditionalFormatting sqref="F79:F1048576">
    <cfRule type="cellIs" dxfId="724" priority="154" operator="lessThan">
      <formula>10</formula>
    </cfRule>
  </conditionalFormatting>
  <conditionalFormatting sqref="F79:F1048576">
    <cfRule type="containsErrors" dxfId="723" priority="153">
      <formula>ISERROR(F79)</formula>
    </cfRule>
  </conditionalFormatting>
  <conditionalFormatting sqref="F41">
    <cfRule type="containsErrors" dxfId="722" priority="152">
      <formula>ISERROR(F41)</formula>
    </cfRule>
  </conditionalFormatting>
  <conditionalFormatting sqref="F42">
    <cfRule type="containsErrors" dxfId="721" priority="151">
      <formula>ISERROR(F42)</formula>
    </cfRule>
  </conditionalFormatting>
  <conditionalFormatting sqref="F1:F2">
    <cfRule type="containsErrors" dxfId="720" priority="150">
      <formula>ISERROR(F1)</formula>
    </cfRule>
  </conditionalFormatting>
  <conditionalFormatting sqref="F43:F78">
    <cfRule type="top10" dxfId="719" priority="148" rank="3"/>
  </conditionalFormatting>
  <conditionalFormatting sqref="F43:F78">
    <cfRule type="cellIs" dxfId="718" priority="147" operator="lessThan">
      <formula>10</formula>
    </cfRule>
  </conditionalFormatting>
  <conditionalFormatting sqref="F43:F78">
    <cfRule type="containsErrors" dxfId="717" priority="149">
      <formula>ISERROR(F43)</formula>
    </cfRule>
  </conditionalFormatting>
  <conditionalFormatting sqref="F43:F78">
    <cfRule type="top10" dxfId="716" priority="145" rank="3"/>
  </conditionalFormatting>
  <conditionalFormatting sqref="F43:F78">
    <cfRule type="cellIs" dxfId="715" priority="144" operator="lessThan">
      <formula>10</formula>
    </cfRule>
  </conditionalFormatting>
  <conditionalFormatting sqref="F43:F78">
    <cfRule type="containsErrors" dxfId="714" priority="146">
      <formula>ISERROR(F43)</formula>
    </cfRule>
  </conditionalFormatting>
  <conditionalFormatting sqref="F19:F24 F10:F13">
    <cfRule type="cellIs" dxfId="713" priority="142" operator="lessThan">
      <formula>10</formula>
    </cfRule>
  </conditionalFormatting>
  <conditionalFormatting sqref="F19:F26 F4:F13">
    <cfRule type="containsErrors" dxfId="712" priority="141">
      <formula>ISERROR(F4)</formula>
    </cfRule>
  </conditionalFormatting>
  <conditionalFormatting sqref="F4:F7">
    <cfRule type="top10" dxfId="711" priority="140" rank="1"/>
  </conditionalFormatting>
  <conditionalFormatting sqref="F4:F7">
    <cfRule type="cellIs" dxfId="710" priority="139" operator="lessThan">
      <formula>10</formula>
    </cfRule>
  </conditionalFormatting>
  <conditionalFormatting sqref="F26">
    <cfRule type="top10" dxfId="709" priority="138" rank="3"/>
  </conditionalFormatting>
  <conditionalFormatting sqref="F26">
    <cfRule type="cellIs" dxfId="708" priority="137" operator="lessThan">
      <formula>10</formula>
    </cfRule>
  </conditionalFormatting>
  <conditionalFormatting sqref="F27:F40">
    <cfRule type="containsErrors" dxfId="707" priority="132">
      <formula>ISERROR(F27)</formula>
    </cfRule>
  </conditionalFormatting>
  <conditionalFormatting sqref="F27:F40">
    <cfRule type="cellIs" dxfId="706" priority="133" operator="lessThan">
      <formula>10</formula>
    </cfRule>
  </conditionalFormatting>
  <conditionalFormatting sqref="F27:F40">
    <cfRule type="containsBlanks" dxfId="705" priority="135">
      <formula>LEN(TRIM(F27))=0</formula>
    </cfRule>
  </conditionalFormatting>
  <conditionalFormatting sqref="F27:F40">
    <cfRule type="top10" dxfId="704" priority="131" rank="1"/>
    <cfRule type="top10" dxfId="703" priority="134" rank="3"/>
  </conditionalFormatting>
  <conditionalFormatting sqref="F10:F13 F19:F24">
    <cfRule type="top10" dxfId="702" priority="143" rank="3"/>
  </conditionalFormatting>
  <conditionalFormatting sqref="F14">
    <cfRule type="cellIs" dxfId="701" priority="129" operator="lessThan">
      <formula>10</formula>
    </cfRule>
  </conditionalFormatting>
  <conditionalFormatting sqref="F14">
    <cfRule type="containsErrors" dxfId="700" priority="128">
      <formula>ISERROR(F14)</formula>
    </cfRule>
  </conditionalFormatting>
  <conditionalFormatting sqref="F14">
    <cfRule type="top10" dxfId="699" priority="130" rank="3"/>
  </conditionalFormatting>
  <conditionalFormatting sqref="F15">
    <cfRule type="cellIs" dxfId="698" priority="126" operator="lessThan">
      <formula>10</formula>
    </cfRule>
  </conditionalFormatting>
  <conditionalFormatting sqref="F15">
    <cfRule type="containsErrors" dxfId="697" priority="125">
      <formula>ISERROR(F15)</formula>
    </cfRule>
  </conditionalFormatting>
  <conditionalFormatting sqref="F15">
    <cfRule type="top10" dxfId="696" priority="127" rank="3"/>
  </conditionalFormatting>
  <conditionalFormatting sqref="F16">
    <cfRule type="cellIs" dxfId="695" priority="123" operator="lessThan">
      <formula>10</formula>
    </cfRule>
  </conditionalFormatting>
  <conditionalFormatting sqref="F16">
    <cfRule type="top10" dxfId="694" priority="124" rank="3"/>
  </conditionalFormatting>
  <conditionalFormatting sqref="F17">
    <cfRule type="cellIs" dxfId="693" priority="120" operator="lessThan">
      <formula>10</formula>
    </cfRule>
  </conditionalFormatting>
  <conditionalFormatting sqref="F17">
    <cfRule type="containsErrors" dxfId="692" priority="119">
      <formula>ISERROR(F17)</formula>
    </cfRule>
  </conditionalFormatting>
  <conditionalFormatting sqref="F17">
    <cfRule type="top10" dxfId="691" priority="121" rank="3"/>
  </conditionalFormatting>
  <conditionalFormatting sqref="F18">
    <cfRule type="cellIs" dxfId="690" priority="117" operator="lessThan">
      <formula>10</formula>
    </cfRule>
  </conditionalFormatting>
  <conditionalFormatting sqref="F18">
    <cfRule type="containsErrors" dxfId="689" priority="116">
      <formula>ISERROR(F18)</formula>
    </cfRule>
  </conditionalFormatting>
  <conditionalFormatting sqref="F18">
    <cfRule type="top10" dxfId="688" priority="118" rank="3"/>
  </conditionalFormatting>
  <conditionalFormatting sqref="F15">
    <cfRule type="containsErrors" dxfId="687" priority="78">
      <formula>ISERROR(F15)</formula>
    </cfRule>
  </conditionalFormatting>
  <conditionalFormatting sqref="G26">
    <cfRule type="containsErrors" dxfId="686" priority="61">
      <formula>ISERROR(G26)</formula>
    </cfRule>
  </conditionalFormatting>
  <conditionalFormatting sqref="G16">
    <cfRule type="containsErrors" dxfId="685" priority="47">
      <formula>ISERROR(G16)</formula>
    </cfRule>
  </conditionalFormatting>
  <conditionalFormatting sqref="F79:F1048576 F19:F24 F10:F13">
    <cfRule type="cellIs" dxfId="684" priority="114" operator="lessThan">
      <formula>10</formula>
    </cfRule>
  </conditionalFormatting>
  <conditionalFormatting sqref="F4:F7">
    <cfRule type="top10" dxfId="683" priority="112" rank="1"/>
  </conditionalFormatting>
  <conditionalFormatting sqref="F4:F7">
    <cfRule type="cellIs" dxfId="682" priority="111" operator="lessThan">
      <formula>10</formula>
    </cfRule>
  </conditionalFormatting>
  <conditionalFormatting sqref="F41">
    <cfRule type="containsErrors" dxfId="681" priority="113">
      <formula>ISERROR(F41)</formula>
    </cfRule>
  </conditionalFormatting>
  <conditionalFormatting sqref="F26">
    <cfRule type="top10" dxfId="680" priority="110" rank="3"/>
  </conditionalFormatting>
  <conditionalFormatting sqref="F26">
    <cfRule type="cellIs" dxfId="679" priority="109" operator="lessThan">
      <formula>10</formula>
    </cfRule>
  </conditionalFormatting>
  <conditionalFormatting sqref="F26">
    <cfRule type="containsErrors" dxfId="678" priority="108">
      <formula>ISERROR(F26)</formula>
    </cfRule>
  </conditionalFormatting>
  <conditionalFormatting sqref="F42">
    <cfRule type="containsErrors" dxfId="677" priority="107">
      <formula>ISERROR(F42)</formula>
    </cfRule>
  </conditionalFormatting>
  <conditionalFormatting sqref="G79:G1048576">
    <cfRule type="cellIs" dxfId="676" priority="106" operator="lessThan">
      <formula>10</formula>
    </cfRule>
  </conditionalFormatting>
  <conditionalFormatting sqref="G79:G1048576">
    <cfRule type="containsErrors" dxfId="675" priority="105">
      <formula>ISERROR(G79)</formula>
    </cfRule>
  </conditionalFormatting>
  <conditionalFormatting sqref="G41">
    <cfRule type="containsErrors" dxfId="674" priority="104">
      <formula>ISERROR(G41)</formula>
    </cfRule>
  </conditionalFormatting>
  <conditionalFormatting sqref="G42">
    <cfRule type="containsErrors" dxfId="673" priority="103">
      <formula>ISERROR(G42)</formula>
    </cfRule>
  </conditionalFormatting>
  <conditionalFormatting sqref="F27:F40">
    <cfRule type="containsErrors" dxfId="672" priority="99">
      <formula>ISERROR(F27)</formula>
    </cfRule>
  </conditionalFormatting>
  <conditionalFormatting sqref="F27:F40">
    <cfRule type="cellIs" dxfId="671" priority="100" operator="lessThan">
      <formula>10</formula>
    </cfRule>
  </conditionalFormatting>
  <conditionalFormatting sqref="F27:F40">
    <cfRule type="containsBlanks" dxfId="670" priority="102">
      <formula>LEN(TRIM(F27))=0</formula>
    </cfRule>
  </conditionalFormatting>
  <conditionalFormatting sqref="F27:F40">
    <cfRule type="top10" dxfId="669" priority="98" rank="1"/>
    <cfRule type="top10" dxfId="668" priority="101" rank="3"/>
  </conditionalFormatting>
  <conditionalFormatting sqref="F1:F2">
    <cfRule type="containsErrors" dxfId="667" priority="97">
      <formula>ISERROR(F1)</formula>
    </cfRule>
  </conditionalFormatting>
  <conditionalFormatting sqref="G1:G2">
    <cfRule type="containsErrors" dxfId="666" priority="96">
      <formula>ISERROR(G1)</formula>
    </cfRule>
  </conditionalFormatting>
  <conditionalFormatting sqref="F43:F78">
    <cfRule type="top10" dxfId="665" priority="94" rank="3"/>
  </conditionalFormatting>
  <conditionalFormatting sqref="F43:F78">
    <cfRule type="cellIs" dxfId="664" priority="93" operator="lessThan">
      <formula>10</formula>
    </cfRule>
  </conditionalFormatting>
  <conditionalFormatting sqref="F43:F78">
    <cfRule type="containsErrors" dxfId="663" priority="95">
      <formula>ISERROR(F43)</formula>
    </cfRule>
  </conditionalFormatting>
  <conditionalFormatting sqref="F43:F78">
    <cfRule type="top10" dxfId="662" priority="91" rank="3"/>
  </conditionalFormatting>
  <conditionalFormatting sqref="F43:F78">
    <cfRule type="cellIs" dxfId="661" priority="90" operator="lessThan">
      <formula>10</formula>
    </cfRule>
  </conditionalFormatting>
  <conditionalFormatting sqref="F43:F78">
    <cfRule type="containsErrors" dxfId="660" priority="92">
      <formula>ISERROR(F43)</formula>
    </cfRule>
  </conditionalFormatting>
  <conditionalFormatting sqref="G43:G78">
    <cfRule type="top10" dxfId="659" priority="88" rank="3"/>
  </conditionalFormatting>
  <conditionalFormatting sqref="G43:G78">
    <cfRule type="cellIs" dxfId="658" priority="87" operator="lessThan">
      <formula>10</formula>
    </cfRule>
  </conditionalFormatting>
  <conditionalFormatting sqref="G43:G78">
    <cfRule type="containsErrors" dxfId="657" priority="89">
      <formula>ISERROR(G43)</formula>
    </cfRule>
  </conditionalFormatting>
  <conditionalFormatting sqref="G43:G78">
    <cfRule type="top10" dxfId="656" priority="85" rank="3"/>
  </conditionalFormatting>
  <conditionalFormatting sqref="G43:G78">
    <cfRule type="cellIs" dxfId="655" priority="84" operator="lessThan">
      <formula>10</formula>
    </cfRule>
  </conditionalFormatting>
  <conditionalFormatting sqref="G43:G78">
    <cfRule type="containsErrors" dxfId="654" priority="86">
      <formula>ISERROR(G43)</formula>
    </cfRule>
  </conditionalFormatting>
  <conditionalFormatting sqref="F10:F13 F19:F24">
    <cfRule type="top10" dxfId="653" priority="115" rank="3"/>
  </conditionalFormatting>
  <conditionalFormatting sqref="F14">
    <cfRule type="cellIs" dxfId="652" priority="82" operator="lessThan">
      <formula>10</formula>
    </cfRule>
  </conditionalFormatting>
  <conditionalFormatting sqref="F14">
    <cfRule type="containsErrors" dxfId="651" priority="81">
      <formula>ISERROR(F14)</formula>
    </cfRule>
  </conditionalFormatting>
  <conditionalFormatting sqref="F14">
    <cfRule type="top10" dxfId="650" priority="83" rank="3"/>
  </conditionalFormatting>
  <conditionalFormatting sqref="F15">
    <cfRule type="cellIs" dxfId="649" priority="79" operator="lessThan">
      <formula>10</formula>
    </cfRule>
  </conditionalFormatting>
  <conditionalFormatting sqref="F15">
    <cfRule type="top10" dxfId="648" priority="80" rank="3"/>
  </conditionalFormatting>
  <conditionalFormatting sqref="F16">
    <cfRule type="cellIs" dxfId="647" priority="76" operator="lessThan">
      <formula>10</formula>
    </cfRule>
  </conditionalFormatting>
  <conditionalFormatting sqref="F16">
    <cfRule type="containsErrors" dxfId="646" priority="75">
      <formula>ISERROR(F16)</formula>
    </cfRule>
  </conditionalFormatting>
  <conditionalFormatting sqref="F16">
    <cfRule type="top10" dxfId="645" priority="77" rank="3"/>
  </conditionalFormatting>
  <conditionalFormatting sqref="F17">
    <cfRule type="cellIs" dxfId="644" priority="73" operator="lessThan">
      <formula>10</formula>
    </cfRule>
  </conditionalFormatting>
  <conditionalFormatting sqref="F17">
    <cfRule type="containsErrors" dxfId="643" priority="72">
      <formula>ISERROR(F17)</formula>
    </cfRule>
  </conditionalFormatting>
  <conditionalFormatting sqref="F17">
    <cfRule type="top10" dxfId="642" priority="74" rank="3"/>
  </conditionalFormatting>
  <conditionalFormatting sqref="F18">
    <cfRule type="cellIs" dxfId="641" priority="70" operator="lessThan">
      <formula>10</formula>
    </cfRule>
  </conditionalFormatting>
  <conditionalFormatting sqref="F18">
    <cfRule type="containsErrors" dxfId="640" priority="69">
      <formula>ISERROR(F18)</formula>
    </cfRule>
  </conditionalFormatting>
  <conditionalFormatting sqref="F18">
    <cfRule type="top10" dxfId="639" priority="71" rank="3"/>
  </conditionalFormatting>
  <conditionalFormatting sqref="G19:G24 G10:G13">
    <cfRule type="cellIs" dxfId="638" priority="67" operator="lessThan">
      <formula>10</formula>
    </cfRule>
  </conditionalFormatting>
  <conditionalFormatting sqref="G19:G26 G4:G13">
    <cfRule type="containsErrors" dxfId="637" priority="66">
      <formula>ISERROR(G4)</formula>
    </cfRule>
  </conditionalFormatting>
  <conditionalFormatting sqref="G4:G7">
    <cfRule type="top10" dxfId="636" priority="65" rank="1"/>
  </conditionalFormatting>
  <conditionalFormatting sqref="G4:G7">
    <cfRule type="cellIs" dxfId="635" priority="64" operator="lessThan">
      <formula>10</formula>
    </cfRule>
  </conditionalFormatting>
  <conditionalFormatting sqref="G26">
    <cfRule type="top10" dxfId="634" priority="63" rank="3"/>
  </conditionalFormatting>
  <conditionalFormatting sqref="G26">
    <cfRule type="cellIs" dxfId="633" priority="62" operator="lessThan">
      <formula>10</formula>
    </cfRule>
  </conditionalFormatting>
  <conditionalFormatting sqref="G27:G40">
    <cfRule type="containsErrors" dxfId="632" priority="57">
      <formula>ISERROR(G27)</formula>
    </cfRule>
  </conditionalFormatting>
  <conditionalFormatting sqref="G27:G40">
    <cfRule type="cellIs" dxfId="631" priority="58" operator="lessThan">
      <formula>10</formula>
    </cfRule>
  </conditionalFormatting>
  <conditionalFormatting sqref="G27:G40">
    <cfRule type="containsBlanks" dxfId="630" priority="60">
      <formula>LEN(TRIM(G27))=0</formula>
    </cfRule>
  </conditionalFormatting>
  <conditionalFormatting sqref="G27:G40">
    <cfRule type="top10" dxfId="629" priority="56" rank="1"/>
    <cfRule type="top10" dxfId="628" priority="59" rank="3"/>
  </conditionalFormatting>
  <conditionalFormatting sqref="G10:G13 G19:G24">
    <cfRule type="top10" dxfId="627" priority="68" rank="3"/>
  </conditionalFormatting>
  <conditionalFormatting sqref="G14">
    <cfRule type="cellIs" dxfId="626" priority="54" operator="lessThan">
      <formula>10</formula>
    </cfRule>
  </conditionalFormatting>
  <conditionalFormatting sqref="G14">
    <cfRule type="containsErrors" dxfId="625" priority="53">
      <formula>ISERROR(G14)</formula>
    </cfRule>
  </conditionalFormatting>
  <conditionalFormatting sqref="G14">
    <cfRule type="top10" dxfId="624" priority="55" rank="3"/>
  </conditionalFormatting>
  <conditionalFormatting sqref="G15">
    <cfRule type="cellIs" dxfId="623" priority="51" operator="lessThan">
      <formula>10</formula>
    </cfRule>
  </conditionalFormatting>
  <conditionalFormatting sqref="G15">
    <cfRule type="containsErrors" dxfId="622" priority="50">
      <formula>ISERROR(G15)</formula>
    </cfRule>
  </conditionalFormatting>
  <conditionalFormatting sqref="G15">
    <cfRule type="top10" dxfId="621" priority="52" rank="3"/>
  </conditionalFormatting>
  <conditionalFormatting sqref="G16">
    <cfRule type="cellIs" dxfId="620" priority="48" operator="lessThan">
      <formula>10</formula>
    </cfRule>
  </conditionalFormatting>
  <conditionalFormatting sqref="G16">
    <cfRule type="top10" dxfId="619" priority="49" rank="3"/>
  </conditionalFormatting>
  <conditionalFormatting sqref="G17">
    <cfRule type="cellIs" dxfId="618" priority="45" operator="lessThan">
      <formula>10</formula>
    </cfRule>
  </conditionalFormatting>
  <conditionalFormatting sqref="G17">
    <cfRule type="containsErrors" dxfId="617" priority="44">
      <formula>ISERROR(G17)</formula>
    </cfRule>
  </conditionalFormatting>
  <conditionalFormatting sqref="G17">
    <cfRule type="top10" dxfId="616" priority="46" rank="3"/>
  </conditionalFormatting>
  <conditionalFormatting sqref="G18">
    <cfRule type="cellIs" dxfId="615" priority="42" operator="lessThan">
      <formula>10</formula>
    </cfRule>
  </conditionalFormatting>
  <conditionalFormatting sqref="G18">
    <cfRule type="containsErrors" dxfId="614" priority="41">
      <formula>ISERROR(G18)</formula>
    </cfRule>
  </conditionalFormatting>
  <conditionalFormatting sqref="G18">
    <cfRule type="top10" dxfId="613" priority="43" rank="3"/>
  </conditionalFormatting>
  <conditionalFormatting sqref="H3">
    <cfRule type="containsErrors" dxfId="612" priority="40">
      <formula>ISERROR(H3)</formula>
    </cfRule>
  </conditionalFormatting>
  <conditionalFormatting sqref="H26">
    <cfRule type="containsErrors" dxfId="611" priority="21">
      <formula>ISERROR(H26)</formula>
    </cfRule>
  </conditionalFormatting>
  <conditionalFormatting sqref="H16">
    <cfRule type="containsErrors" dxfId="610" priority="7">
      <formula>ISERROR(H16)</formula>
    </cfRule>
  </conditionalFormatting>
  <conditionalFormatting sqref="H79:H1048576">
    <cfRule type="cellIs" dxfId="609" priority="39" operator="lessThan">
      <formula>10</formula>
    </cfRule>
  </conditionalFormatting>
  <conditionalFormatting sqref="H79:H1048576">
    <cfRule type="containsErrors" dxfId="608" priority="38">
      <formula>ISERROR(H79)</formula>
    </cfRule>
  </conditionalFormatting>
  <conditionalFormatting sqref="H41">
    <cfRule type="containsErrors" dxfId="607" priority="37">
      <formula>ISERROR(H41)</formula>
    </cfRule>
  </conditionalFormatting>
  <conditionalFormatting sqref="H42">
    <cfRule type="containsErrors" dxfId="606" priority="36">
      <formula>ISERROR(H42)</formula>
    </cfRule>
  </conditionalFormatting>
  <conditionalFormatting sqref="H1:H2">
    <cfRule type="containsErrors" dxfId="605" priority="35">
      <formula>ISERROR(H1)</formula>
    </cfRule>
  </conditionalFormatting>
  <conditionalFormatting sqref="H43:H78">
    <cfRule type="top10" dxfId="604" priority="33" rank="3"/>
  </conditionalFormatting>
  <conditionalFormatting sqref="H43:H78">
    <cfRule type="cellIs" dxfId="603" priority="32" operator="lessThan">
      <formula>10</formula>
    </cfRule>
  </conditionalFormatting>
  <conditionalFormatting sqref="H43:H78">
    <cfRule type="containsErrors" dxfId="602" priority="34">
      <formula>ISERROR(H43)</formula>
    </cfRule>
  </conditionalFormatting>
  <conditionalFormatting sqref="H43:H78">
    <cfRule type="top10" dxfId="601" priority="30" rank="3"/>
  </conditionalFormatting>
  <conditionalFormatting sqref="H43:H78">
    <cfRule type="cellIs" dxfId="600" priority="29" operator="lessThan">
      <formula>10</formula>
    </cfRule>
  </conditionalFormatting>
  <conditionalFormatting sqref="H43:H78">
    <cfRule type="containsErrors" dxfId="599" priority="31">
      <formula>ISERROR(H43)</formula>
    </cfRule>
  </conditionalFormatting>
  <conditionalFormatting sqref="H19:H24 H10:H13">
    <cfRule type="cellIs" dxfId="598" priority="27" operator="lessThan">
      <formula>10</formula>
    </cfRule>
  </conditionalFormatting>
  <conditionalFormatting sqref="H19:H26 H4:H13">
    <cfRule type="containsErrors" dxfId="597" priority="26">
      <formula>ISERROR(H4)</formula>
    </cfRule>
  </conditionalFormatting>
  <conditionalFormatting sqref="H4:H7">
    <cfRule type="top10" dxfId="596" priority="25" rank="1"/>
  </conditionalFormatting>
  <conditionalFormatting sqref="H4:H7">
    <cfRule type="cellIs" dxfId="595" priority="24" operator="lessThan">
      <formula>10</formula>
    </cfRule>
  </conditionalFormatting>
  <conditionalFormatting sqref="H26">
    <cfRule type="top10" dxfId="594" priority="23" rank="3"/>
  </conditionalFormatting>
  <conditionalFormatting sqref="H26">
    <cfRule type="cellIs" dxfId="593" priority="22" operator="lessThan">
      <formula>10</formula>
    </cfRule>
  </conditionalFormatting>
  <conditionalFormatting sqref="H27:H40">
    <cfRule type="containsErrors" dxfId="592" priority="17">
      <formula>ISERROR(H27)</formula>
    </cfRule>
  </conditionalFormatting>
  <conditionalFormatting sqref="H27:H40">
    <cfRule type="cellIs" dxfId="591" priority="18" operator="lessThan">
      <formula>10</formula>
    </cfRule>
  </conditionalFormatting>
  <conditionalFormatting sqref="H27:H40">
    <cfRule type="containsBlanks" dxfId="590" priority="20">
      <formula>LEN(TRIM(H27))=0</formula>
    </cfRule>
  </conditionalFormatting>
  <conditionalFormatting sqref="H27:H40">
    <cfRule type="top10" dxfId="589" priority="16" rank="1"/>
    <cfRule type="top10" dxfId="588" priority="19" rank="3"/>
  </conditionalFormatting>
  <conditionalFormatting sqref="H10:H13 H19:H24">
    <cfRule type="top10" dxfId="587" priority="28" rank="3"/>
  </conditionalFormatting>
  <conditionalFormatting sqref="H14">
    <cfRule type="cellIs" dxfId="586" priority="14" operator="lessThan">
      <formula>10</formula>
    </cfRule>
  </conditionalFormatting>
  <conditionalFormatting sqref="H14">
    <cfRule type="containsErrors" dxfId="585" priority="13">
      <formula>ISERROR(H14)</formula>
    </cfRule>
  </conditionalFormatting>
  <conditionalFormatting sqref="H14">
    <cfRule type="top10" dxfId="584" priority="15" rank="3"/>
  </conditionalFormatting>
  <conditionalFormatting sqref="H15">
    <cfRule type="cellIs" dxfId="583" priority="11" operator="lessThan">
      <formula>10</formula>
    </cfRule>
  </conditionalFormatting>
  <conditionalFormatting sqref="H15">
    <cfRule type="containsErrors" dxfId="582" priority="10">
      <formula>ISERROR(H15)</formula>
    </cfRule>
  </conditionalFormatting>
  <conditionalFormatting sqref="H15">
    <cfRule type="top10" dxfId="581" priority="12" rank="3"/>
  </conditionalFormatting>
  <conditionalFormatting sqref="H16">
    <cfRule type="cellIs" dxfId="580" priority="8" operator="lessThan">
      <formula>10</formula>
    </cfRule>
  </conditionalFormatting>
  <conditionalFormatting sqref="H16">
    <cfRule type="top10" dxfId="579" priority="9" rank="3"/>
  </conditionalFormatting>
  <conditionalFormatting sqref="H17">
    <cfRule type="cellIs" dxfId="578" priority="5" operator="lessThan">
      <formula>10</formula>
    </cfRule>
  </conditionalFormatting>
  <conditionalFormatting sqref="H17">
    <cfRule type="containsErrors" dxfId="577" priority="4">
      <formula>ISERROR(H17)</formula>
    </cfRule>
  </conditionalFormatting>
  <conditionalFormatting sqref="H17">
    <cfRule type="top10" dxfId="576" priority="6" rank="3"/>
  </conditionalFormatting>
  <conditionalFormatting sqref="H18">
    <cfRule type="cellIs" dxfId="575" priority="2" operator="lessThan">
      <formula>10</formula>
    </cfRule>
  </conditionalFormatting>
  <conditionalFormatting sqref="H18">
    <cfRule type="containsErrors" dxfId="574" priority="1">
      <formula>ISERROR(H18)</formula>
    </cfRule>
  </conditionalFormatting>
  <conditionalFormatting sqref="H18">
    <cfRule type="top10" dxfId="573" priority="3" rank="3"/>
  </conditionalFormatting>
  <pageMargins left="0" right="0" top="0.39409448818897641" bottom="0.39409448818897641" header="0" footer="0"/>
  <pageSetup paperSize="9" orientation="portrait" r:id="rId1"/>
  <headerFooter>
    <oddHeader>&amp;C&amp;A</oddHeader>
    <oddFooter>&amp;CPage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1E837D-2258-426E-A051-249AF0C370FF}">
  <dimension ref="A1:AMJ108"/>
  <sheetViews>
    <sheetView zoomScaleNormal="100" workbookViewId="0">
      <selection activeCell="D1" sqref="D1:K2"/>
    </sheetView>
  </sheetViews>
  <sheetFormatPr baseColWidth="10" defaultColWidth="9" defaultRowHeight="12.75" x14ac:dyDescent="0.2"/>
  <cols>
    <col min="1" max="1" width="23.875" style="59" bestFit="1" customWidth="1"/>
    <col min="2" max="2" width="6.375" style="6" bestFit="1" customWidth="1"/>
    <col min="3" max="3" width="1.75" style="6" bestFit="1" customWidth="1"/>
    <col min="4" max="5" width="13.75" style="6" bestFit="1" customWidth="1"/>
    <col min="6" max="12" width="12.75" style="6" customWidth="1"/>
    <col min="13" max="13" width="15.375" style="6" customWidth="1"/>
    <col min="14" max="14" width="15" style="6" customWidth="1"/>
    <col min="15" max="15" width="12.75" style="6" customWidth="1"/>
    <col min="16" max="16" width="15.375" style="6" customWidth="1"/>
    <col min="17" max="21" width="15.5" style="59" customWidth="1"/>
    <col min="22" max="22" width="12.125" style="59" customWidth="1"/>
    <col min="23" max="23" width="16.5" style="59" customWidth="1"/>
    <col min="24" max="24" width="13.375" style="59" customWidth="1"/>
    <col min="25" max="25" width="17.875" style="59" customWidth="1"/>
    <col min="26" max="26" width="11.375" style="59" customWidth="1"/>
    <col min="27" max="28" width="13.375" style="59" customWidth="1"/>
    <col min="29" max="30" width="15.5" style="59" customWidth="1"/>
    <col min="31" max="31" width="13.375" style="59" customWidth="1"/>
    <col min="32" max="32" width="12.5" style="59" customWidth="1"/>
    <col min="33" max="33" width="17" style="59" customWidth="1"/>
    <col min="34" max="37" width="15.5" style="59" customWidth="1"/>
    <col min="38" max="1024" width="10.75" style="59" customWidth="1"/>
    <col min="1025" max="16384" width="9" style="6"/>
  </cols>
  <sheetData>
    <row r="1" spans="1:17" x14ac:dyDescent="0.2">
      <c r="A1" s="7"/>
      <c r="B1" s="15" t="s">
        <v>8</v>
      </c>
      <c r="D1" s="26"/>
      <c r="E1" s="26"/>
      <c r="Q1" s="58"/>
    </row>
    <row r="2" spans="1:17" x14ac:dyDescent="0.2">
      <c r="A2" s="7"/>
      <c r="B2" s="27" t="e">
        <f>AVERAGE(D2:L2)</f>
        <v>#DIV/0!</v>
      </c>
      <c r="D2" s="69"/>
      <c r="E2" s="69"/>
    </row>
    <row r="3" spans="1:17" x14ac:dyDescent="0.2">
      <c r="A3" s="7"/>
      <c r="B3" s="7"/>
      <c r="D3" s="7"/>
      <c r="E3" s="7"/>
      <c r="Q3" s="58"/>
    </row>
    <row r="4" spans="1:17" x14ac:dyDescent="0.2">
      <c r="A4" s="12" t="s">
        <v>93</v>
      </c>
      <c r="B4" s="21" t="e">
        <f>AVERAGE(D4:L4)</f>
        <v>#DIV/0!</v>
      </c>
      <c r="C4" s="11"/>
      <c r="D4" s="20" t="e">
        <f>AVERAGE(D40:D75)</f>
        <v>#DIV/0!</v>
      </c>
      <c r="E4" s="20" t="e">
        <f>AVERAGE(E40:E75)</f>
        <v>#DIV/0!</v>
      </c>
    </row>
    <row r="5" spans="1:17" x14ac:dyDescent="0.2">
      <c r="A5" s="51" t="s">
        <v>33</v>
      </c>
      <c r="B5" s="31" t="e">
        <f>AVERAGE(D5:K5)</f>
        <v>#DIV/0!</v>
      </c>
      <c r="C5" s="47"/>
      <c r="D5" s="31" t="e">
        <f>AVERAGE(D40:D53)</f>
        <v>#DIV/0!</v>
      </c>
      <c r="E5" s="31" t="e">
        <f>AVERAGE(E40:E53)</f>
        <v>#DIV/0!</v>
      </c>
      <c r="Q5" s="58"/>
    </row>
    <row r="6" spans="1:17" x14ac:dyDescent="0.2">
      <c r="A6" s="51" t="s">
        <v>11</v>
      </c>
      <c r="B6" s="33" t="e">
        <f>AVERAGE(D6:K6)</f>
        <v>#DIV/0!</v>
      </c>
      <c r="C6" s="47"/>
      <c r="D6" s="33" t="e">
        <f>AVERAGE(D54:D67)</f>
        <v>#DIV/0!</v>
      </c>
      <c r="E6" s="33" t="e">
        <f>AVERAGE(E54:E67)</f>
        <v>#DIV/0!</v>
      </c>
      <c r="Q6" s="58"/>
    </row>
    <row r="7" spans="1:17" x14ac:dyDescent="0.2">
      <c r="A7" s="51" t="s">
        <v>55</v>
      </c>
      <c r="B7" s="34" t="e">
        <f>AVERAGE(D7:K7)</f>
        <v>#DIV/0!</v>
      </c>
      <c r="C7" s="47"/>
      <c r="D7" s="34" t="e">
        <f>AVERAGE(D68:D75)</f>
        <v>#DIV/0!</v>
      </c>
      <c r="E7" s="34" t="e">
        <f>AVERAGE(E68:E75)</f>
        <v>#DIV/0!</v>
      </c>
      <c r="Q7" s="58"/>
    </row>
    <row r="8" spans="1:17" x14ac:dyDescent="0.2">
      <c r="A8" s="44"/>
      <c r="B8" s="47"/>
      <c r="C8" s="47"/>
      <c r="D8" s="47"/>
      <c r="E8" s="47"/>
      <c r="Q8" s="58"/>
    </row>
    <row r="9" spans="1:17" x14ac:dyDescent="0.2">
      <c r="A9" s="67" t="s">
        <v>94</v>
      </c>
      <c r="B9" s="47"/>
      <c r="C9" s="47"/>
      <c r="D9" s="47"/>
      <c r="E9" s="47"/>
      <c r="Q9" s="58"/>
    </row>
    <row r="10" spans="1:17" x14ac:dyDescent="0.2">
      <c r="A10" s="61" t="s">
        <v>110</v>
      </c>
      <c r="B10" s="99" t="e">
        <f>AVERAGE(D10:L10)</f>
        <v>#DIV/0!</v>
      </c>
      <c r="C10" s="145"/>
      <c r="D10" s="150" t="e">
        <f>AVERAGE(D44,D44,D50,D50,D52,D53,D53,D55,D57,D57,D59,D59,D64,D65,D65,D66,D66,D67,D67,D70)</f>
        <v>#DIV/0!</v>
      </c>
      <c r="E10" s="99" t="e">
        <f>AVERAGE(E44,E44,E50,E50,E52,E53,E53,E55,E57,E57,E59,E59,E64,E65,E65,E66,E66,E67,E67,E70)</f>
        <v>#DIV/0!</v>
      </c>
      <c r="Q10" s="58"/>
    </row>
    <row r="11" spans="1:17" x14ac:dyDescent="0.2">
      <c r="A11" s="61" t="s">
        <v>111</v>
      </c>
      <c r="B11" s="97" t="e">
        <f t="shared" ref="B11:B74" si="0">AVERAGE(D11:L11)</f>
        <v>#DIV/0!</v>
      </c>
      <c r="C11" s="145"/>
      <c r="D11" s="151" t="e">
        <f>AVERAGE(D44,D44,D50,D50,D52,D53,D53,D55,D57,D57,D59,D59,D63,D64,D65,D65,D66,D66,D67,D70)</f>
        <v>#DIV/0!</v>
      </c>
      <c r="E11" s="97" t="e">
        <f>AVERAGE(E44,E44,E50,E50,E52,E53,E53,E55,E57,E57,E59,E59,E63,E64,E65,E65,E66,E66,E67,E70)</f>
        <v>#DIV/0!</v>
      </c>
      <c r="Q11" s="58"/>
    </row>
    <row r="12" spans="1:17" x14ac:dyDescent="0.2">
      <c r="A12" s="61" t="s">
        <v>119</v>
      </c>
      <c r="B12" s="97" t="e">
        <f t="shared" si="0"/>
        <v>#DIV/0!</v>
      </c>
      <c r="C12" s="145"/>
      <c r="D12" s="151" t="e">
        <f>AVERAGE(D42,D44,D44,D47,D50,D50,D53,D53,D55,D57,D57,D59,D59,D61,D61,D63,D63,D65,D65,D66,D66,D70)</f>
        <v>#DIV/0!</v>
      </c>
      <c r="E12" s="97" t="e">
        <f>AVERAGE(E42,E44,E44,E47,E50,E50,E53,E53,E55,E57,E57,E59,E59,E61,E61,E63,E63,E65,E65,E66,E66,E70)</f>
        <v>#DIV/0!</v>
      </c>
      <c r="Q12" s="58"/>
    </row>
    <row r="13" spans="1:17" x14ac:dyDescent="0.2">
      <c r="A13" s="87" t="s">
        <v>117</v>
      </c>
      <c r="B13" s="97" t="e">
        <f t="shared" si="0"/>
        <v>#DIV/0!</v>
      </c>
      <c r="C13" s="145"/>
      <c r="D13" s="151" t="e">
        <f>AVERAGE(D42,D44,D44,D47,D50,D50,D53,D53,D55,D55,D57,D57,D58,D59,D59,D61,D61,D63,D63,D64,D65,D65,D66,D66,D67,D67,D68,D68,D69,D70,D73,D74,D74)</f>
        <v>#DIV/0!</v>
      </c>
      <c r="E13" s="97" t="e">
        <f>AVERAGE(E42,E44,E44,E47,E50,E50,E53,E53,E55,E55,E57,E57,E58,E59,E59,E61,E61,E63,E63,E64,E65,E65,E66,E66,E67,E67,E68,E68,E69,E70,E73,E74,E74)</f>
        <v>#DIV/0!</v>
      </c>
      <c r="Q13" s="58"/>
    </row>
    <row r="14" spans="1:17" ht="10.5" customHeight="1" x14ac:dyDescent="0.2">
      <c r="A14" s="61" t="s">
        <v>120</v>
      </c>
      <c r="B14" s="97" t="e">
        <f t="shared" si="0"/>
        <v>#DIV/0!</v>
      </c>
      <c r="C14" s="145"/>
      <c r="D14" s="151" t="e">
        <f>AVERAGE(D43,D44,D47,D49,D49,D50,D50,D52,D52,D55,D57,D58,D59,D63,D63,D64,D64,D65,D67,D67,D68,D70,D73,D73,D74,D74,D75)</f>
        <v>#DIV/0!</v>
      </c>
      <c r="E14" s="97" t="e">
        <f>AVERAGE(E43,E44,E47,E49,E49,E50,E50,E52,E52,E55,E57,E58,E59,E63,E63,E64,E64,E65,E67,E67,E68,E70,E73,E73,E74,E74,E75)</f>
        <v>#DIV/0!</v>
      </c>
      <c r="Q14" s="58"/>
    </row>
    <row r="15" spans="1:17" x14ac:dyDescent="0.2">
      <c r="A15" s="63" t="s">
        <v>121</v>
      </c>
      <c r="B15" s="97" t="e">
        <f t="shared" si="0"/>
        <v>#DIV/0!</v>
      </c>
      <c r="C15" s="145"/>
      <c r="D15" s="151" t="e">
        <f>AVERAGE(D43,D43,D44,D47,D47,D49,D50,D50,D52,D52,D55,D55,D57,D58,D59,D63,D63,D64,D64,D67,D67,D68,D70,D73,D73,D74,D74,D75)</f>
        <v>#DIV/0!</v>
      </c>
      <c r="E15" s="97" t="e">
        <f>AVERAGE(E43,E43,E44,E47,E47,E49,E50,E50,E52,E52,E55,E55,E57,E58,E59,E63,E63,E64,E64,E67,E67,E68,E70,E73,E73,E74,E74,E75)</f>
        <v>#DIV/0!</v>
      </c>
      <c r="Q15" s="58"/>
    </row>
    <row r="16" spans="1:17" x14ac:dyDescent="0.2">
      <c r="A16" s="82" t="s">
        <v>122</v>
      </c>
      <c r="B16" s="97" t="e">
        <f t="shared" si="0"/>
        <v>#DIV/0!</v>
      </c>
      <c r="C16" s="145"/>
      <c r="D16" s="151" t="e">
        <f>AVERAGE(D49,D50,D52,D52,D54,D55,D55,D57,D58,D58,D59,D64,D64,D65,D65,D67,D67,D74,D74,D75)</f>
        <v>#DIV/0!</v>
      </c>
      <c r="E16" s="97" t="e">
        <f>AVERAGE(E49,E50,E52,E52,E54,E55,E55,E57,E58,E58,E59,E64,E64,E65,E65,E67,E67,E74,E74,E75)</f>
        <v>#DIV/0!</v>
      </c>
      <c r="Q16" s="58"/>
    </row>
    <row r="17" spans="1:17" x14ac:dyDescent="0.2">
      <c r="A17" s="82" t="s">
        <v>126</v>
      </c>
      <c r="B17" s="97" t="e">
        <f t="shared" si="0"/>
        <v>#DIV/0!</v>
      </c>
      <c r="C17" s="145"/>
      <c r="D17" s="151" t="e">
        <f>AVERAGE(D44,D49,D50,D52,D52,D54,D55,D55,D57,D58,D58,D59,D64,D64,D65,D65,D67,D67,D74,D74,D75)</f>
        <v>#DIV/0!</v>
      </c>
      <c r="E17" s="97" t="e">
        <f>AVERAGE(E44,E49,E50,E52,E52,E54,E55,E55,E57,E58,E58,E59,E64,E64,E65,E65,E67,E67,E74,E74,E75)</f>
        <v>#DIV/0!</v>
      </c>
      <c r="Q17" s="58"/>
    </row>
    <row r="18" spans="1:17" x14ac:dyDescent="0.2">
      <c r="A18" s="61" t="s">
        <v>123</v>
      </c>
      <c r="B18" s="97" t="e">
        <f t="shared" si="0"/>
        <v>#DIV/0!</v>
      </c>
      <c r="C18" s="145"/>
      <c r="D18" s="151" t="e">
        <f>AVERAGE(D49,D49,D50,D52,D52,D54,D55,D55,D57,D58,D58,D59,D59,D64,D64,D65,D67,D67,D74,D74,D75)</f>
        <v>#DIV/0!</v>
      </c>
      <c r="E18" s="97" t="e">
        <f>AVERAGE(E49,E49,E50,E52,E52,E54,E55,E55,E57,E58,E58,E59,E59,E64,E64,E65,E67,E67,E74,E74,E75)</f>
        <v>#DIV/0!</v>
      </c>
      <c r="Q18" s="58"/>
    </row>
    <row r="19" spans="1:17" x14ac:dyDescent="0.2">
      <c r="A19" s="63" t="s">
        <v>124</v>
      </c>
      <c r="B19" s="97" t="e">
        <f t="shared" si="0"/>
        <v>#DIV/0!</v>
      </c>
      <c r="C19" s="145"/>
      <c r="D19" s="151" t="e">
        <f>AVERAGE(D46,D49,D49,D50,D52,D52,D54,D55,D55,D56,D57,D58,D58,D59,D64,D64,D65,D65,D67,D67,D71,D74,D74,D75)</f>
        <v>#DIV/0!</v>
      </c>
      <c r="E19" s="97" t="e">
        <f>AVERAGE(E46,E49,E49,E50,E52,E52,E54,E55,E55,E56,E57,E58,E58,E59,E64,E64,E65,E65,E67,E67,E71,E74,E74,E75)</f>
        <v>#DIV/0!</v>
      </c>
      <c r="Q19" s="58"/>
    </row>
    <row r="20" spans="1:17" x14ac:dyDescent="0.2">
      <c r="A20" s="83" t="s">
        <v>125</v>
      </c>
      <c r="B20" s="97" t="e">
        <f t="shared" si="0"/>
        <v>#DIV/0!</v>
      </c>
      <c r="C20" s="145"/>
      <c r="D20" s="151" t="e">
        <f>AVERAGE(D46,D49,D50,D52,D52,D54,D54,D55,D55,D56,D56,D57,D58,D59,D64,D65,D65,D67,D67,D69,D71,D73,D74,D75)</f>
        <v>#DIV/0!</v>
      </c>
      <c r="E20" s="97" t="e">
        <f>AVERAGE(E46,E49,E50,E52,E52,E54,E54,E55,E55,E56,E56,E57,E58,E59,E64,E65,E65,E67,E67,E69,E71,E73,E74,E75)</f>
        <v>#DIV/0!</v>
      </c>
      <c r="Q20" s="58"/>
    </row>
    <row r="21" spans="1:17" x14ac:dyDescent="0.2">
      <c r="A21" s="148" t="s">
        <v>118</v>
      </c>
      <c r="B21" s="98" t="e">
        <f t="shared" si="0"/>
        <v>#DIV/0!</v>
      </c>
      <c r="C21" s="145"/>
      <c r="D21" s="152" t="e">
        <f>AVERAGE(D49,D50,D52,D52,D54,D54,D55,D55,D56,D56,D58,D64,D65,D65,D67,D67,D69,D73,D74,D75)</f>
        <v>#DIV/0!</v>
      </c>
      <c r="E21" s="98" t="e">
        <f>AVERAGE(E49,E50,E52,E52,E54,E54,E55,E55,E56,E56,E58,E64,E65,E65,E67,E67,E69,E73,E74,E75)</f>
        <v>#DIV/0!</v>
      </c>
      <c r="F21" s="7"/>
      <c r="G21" s="7"/>
      <c r="Q21" s="58"/>
    </row>
    <row r="22" spans="1:17" x14ac:dyDescent="0.2">
      <c r="A22" s="7"/>
      <c r="B22" s="7"/>
      <c r="C22" s="7"/>
      <c r="D22" s="7"/>
      <c r="E22" s="7"/>
      <c r="Q22" s="58"/>
    </row>
    <row r="23" spans="1:17" x14ac:dyDescent="0.2">
      <c r="A23" s="149" t="s">
        <v>72</v>
      </c>
      <c r="Q23" s="58"/>
    </row>
    <row r="24" spans="1:17" x14ac:dyDescent="0.2">
      <c r="A24" s="56" t="s">
        <v>66</v>
      </c>
      <c r="B24" s="99" t="e">
        <f>AVERAGE(D24:L24)</f>
        <v>#DIV/0!</v>
      </c>
      <c r="C24" s="30"/>
      <c r="D24" s="150" t="e">
        <f>AVERAGE(D41,D42)</f>
        <v>#DIV/0!</v>
      </c>
      <c r="E24" s="153" t="e">
        <f>AVERAGE(E41,E42)</f>
        <v>#DIV/0!</v>
      </c>
      <c r="Q24" s="58"/>
    </row>
    <row r="25" spans="1:17" x14ac:dyDescent="0.2">
      <c r="A25" s="56" t="s">
        <v>67</v>
      </c>
      <c r="B25" s="97" t="e">
        <f t="shared" si="0"/>
        <v>#DIV/0!</v>
      </c>
      <c r="C25" s="30"/>
      <c r="D25" s="151" t="e">
        <f>AVERAGE(D42,D68,D69,D73,D70)</f>
        <v>#DIV/0!</v>
      </c>
      <c r="E25" s="154" t="e">
        <f>AVERAGE(E42,E68,E69,E73,E70)</f>
        <v>#DIV/0!</v>
      </c>
      <c r="Q25" s="58"/>
    </row>
    <row r="26" spans="1:17" x14ac:dyDescent="0.2">
      <c r="A26" s="57" t="s">
        <v>65</v>
      </c>
      <c r="B26" s="97" t="e">
        <f t="shared" si="0"/>
        <v>#DIV/0!</v>
      </c>
      <c r="C26" s="30"/>
      <c r="D26" s="151" t="e">
        <f t="shared" ref="D26:E26" si="1">AVERAGE(D43,D59,D57)</f>
        <v>#DIV/0!</v>
      </c>
      <c r="E26" s="154" t="e">
        <f t="shared" si="1"/>
        <v>#DIV/0!</v>
      </c>
      <c r="Q26" s="58"/>
    </row>
    <row r="27" spans="1:17" x14ac:dyDescent="0.2">
      <c r="A27" s="56" t="s">
        <v>68</v>
      </c>
      <c r="B27" s="97" t="e">
        <f t="shared" si="0"/>
        <v>#DIV/0!</v>
      </c>
      <c r="C27" s="30"/>
      <c r="D27" s="151" t="e">
        <f t="shared" ref="D27:E27" si="2">AVERAGE(D49,D58,D75)</f>
        <v>#DIV/0!</v>
      </c>
      <c r="E27" s="154" t="e">
        <f t="shared" si="2"/>
        <v>#DIV/0!</v>
      </c>
      <c r="Q27" s="58"/>
    </row>
    <row r="28" spans="1:17" x14ac:dyDescent="0.2">
      <c r="A28" s="56" t="s">
        <v>69</v>
      </c>
      <c r="B28" s="97" t="e">
        <f t="shared" si="0"/>
        <v>#DIV/0!</v>
      </c>
      <c r="C28" s="30"/>
      <c r="D28" s="151" t="e">
        <f>AVERAGE(D50,D50,D59,D66)</f>
        <v>#DIV/0!</v>
      </c>
      <c r="E28" s="154" t="e">
        <f>AVERAGE(E50,E50,E59,E66)</f>
        <v>#DIV/0!</v>
      </c>
      <c r="Q28" s="58"/>
    </row>
    <row r="29" spans="1:17" x14ac:dyDescent="0.2">
      <c r="A29" s="56" t="s">
        <v>70</v>
      </c>
      <c r="B29" s="97" t="e">
        <f t="shared" si="0"/>
        <v>#DIV/0!</v>
      </c>
      <c r="C29" s="30"/>
      <c r="D29" s="151" t="e">
        <f t="shared" ref="D29:E29" si="3">AVERAGE(D52,D54,D75,D56)</f>
        <v>#DIV/0!</v>
      </c>
      <c r="E29" s="154" t="e">
        <f t="shared" si="3"/>
        <v>#DIV/0!</v>
      </c>
      <c r="Q29" s="58"/>
    </row>
    <row r="30" spans="1:17" x14ac:dyDescent="0.2">
      <c r="A30" s="56" t="s">
        <v>71</v>
      </c>
      <c r="B30" s="97" t="e">
        <f>AVERAGE(D30:L30)</f>
        <v>#DIV/0!</v>
      </c>
      <c r="C30" s="30"/>
      <c r="D30" s="151" t="e">
        <f t="shared" ref="D30:E30" si="4">AVERAGE(D46,D71)</f>
        <v>#DIV/0!</v>
      </c>
      <c r="E30" s="154" t="e">
        <f t="shared" si="4"/>
        <v>#DIV/0!</v>
      </c>
      <c r="Q30" s="58"/>
    </row>
    <row r="31" spans="1:17" x14ac:dyDescent="0.2">
      <c r="A31" s="56" t="s">
        <v>55</v>
      </c>
      <c r="B31" s="97" t="e">
        <f t="shared" si="0"/>
        <v>#DIV/0!</v>
      </c>
      <c r="C31" s="30"/>
      <c r="D31" s="151" t="e">
        <f t="shared" ref="D31:E31" si="5">AVERAGE(D74,D72)</f>
        <v>#DIV/0!</v>
      </c>
      <c r="E31" s="154" t="e">
        <f t="shared" si="5"/>
        <v>#DIV/0!</v>
      </c>
      <c r="Q31" s="58"/>
    </row>
    <row r="32" spans="1:17" x14ac:dyDescent="0.2">
      <c r="A32" s="56" t="s">
        <v>56</v>
      </c>
      <c r="B32" s="97" t="e">
        <f t="shared" si="0"/>
        <v>#DIV/0!</v>
      </c>
      <c r="C32" s="30"/>
      <c r="D32" s="151" t="e">
        <f>AVERAGE(D44,D50,D58,D65,D67)</f>
        <v>#DIV/0!</v>
      </c>
      <c r="E32" s="154" t="e">
        <f>AVERAGE(E44,E50,E58,E65,E67)</f>
        <v>#DIV/0!</v>
      </c>
      <c r="Q32" s="58"/>
    </row>
    <row r="33" spans="1:17" x14ac:dyDescent="0.2">
      <c r="A33" s="56" t="s">
        <v>57</v>
      </c>
      <c r="B33" s="97" t="e">
        <f t="shared" si="0"/>
        <v>#DIV/0!</v>
      </c>
      <c r="C33" s="30"/>
      <c r="D33" s="151" t="e">
        <f>AVERAGE(D52,D54,D56,D75)</f>
        <v>#DIV/0!</v>
      </c>
      <c r="E33" s="154" t="e">
        <f>AVERAGE(E52,E54,E56,E75)</f>
        <v>#DIV/0!</v>
      </c>
      <c r="Q33" s="58"/>
    </row>
    <row r="34" spans="1:17" x14ac:dyDescent="0.2">
      <c r="A34" s="56" t="s">
        <v>58</v>
      </c>
      <c r="B34" s="97" t="e">
        <f t="shared" si="0"/>
        <v>#DIV/0!</v>
      </c>
      <c r="C34" s="30"/>
      <c r="D34" s="151" t="e">
        <f t="shared" ref="D34:E34" si="6">AVERAGE(D50,D52,D55,D59,D66)</f>
        <v>#DIV/0!</v>
      </c>
      <c r="E34" s="154" t="e">
        <f t="shared" si="6"/>
        <v>#DIV/0!</v>
      </c>
      <c r="Q34" s="58"/>
    </row>
    <row r="35" spans="1:17" x14ac:dyDescent="0.2">
      <c r="A35" s="56" t="s">
        <v>36</v>
      </c>
      <c r="B35" s="97" t="e">
        <f t="shared" si="0"/>
        <v>#DIV/0!</v>
      </c>
      <c r="C35" s="30"/>
      <c r="D35" s="151" t="e">
        <f t="shared" ref="D35:E35" si="7">AVERAGE(D57,D59)</f>
        <v>#DIV/0!</v>
      </c>
      <c r="E35" s="154" t="e">
        <f t="shared" si="7"/>
        <v>#DIV/0!</v>
      </c>
      <c r="Q35" s="58"/>
    </row>
    <row r="36" spans="1:17" x14ac:dyDescent="0.2">
      <c r="A36" s="56" t="s">
        <v>59</v>
      </c>
      <c r="B36" s="97" t="e">
        <f t="shared" si="0"/>
        <v>#DIV/0!</v>
      </c>
      <c r="C36" s="30"/>
      <c r="D36" s="151" t="e">
        <f>AVERAGE(D60,D65,D67,D74)</f>
        <v>#DIV/0!</v>
      </c>
      <c r="E36" s="154" t="e">
        <f>AVERAGE(E60,E65,E67,E74)</f>
        <v>#DIV/0!</v>
      </c>
      <c r="Q36" s="58"/>
    </row>
    <row r="37" spans="1:17" x14ac:dyDescent="0.2">
      <c r="A37" s="56" t="s">
        <v>60</v>
      </c>
      <c r="B37" s="98" t="e">
        <f t="shared" si="0"/>
        <v>#DIV/0!</v>
      </c>
      <c r="C37" s="30"/>
      <c r="D37" s="152" t="e">
        <f t="shared" ref="D37:E37" si="8">AVERAGE(D68,D73)</f>
        <v>#DIV/0!</v>
      </c>
      <c r="E37" s="155" t="e">
        <f t="shared" si="8"/>
        <v>#DIV/0!</v>
      </c>
      <c r="Q37" s="58"/>
    </row>
    <row r="38" spans="1:17" x14ac:dyDescent="0.2">
      <c r="A38" s="6"/>
      <c r="Q38" s="58"/>
    </row>
    <row r="39" spans="1:17" x14ac:dyDescent="0.2">
      <c r="A39" s="147" t="s">
        <v>64</v>
      </c>
      <c r="B39" s="11"/>
      <c r="C39" s="11"/>
      <c r="D39" s="11"/>
      <c r="E39" s="11"/>
      <c r="Q39" s="58"/>
    </row>
    <row r="40" spans="1:17" x14ac:dyDescent="0.2">
      <c r="A40" s="61" t="s">
        <v>5</v>
      </c>
      <c r="B40" s="99" t="e">
        <f t="shared" si="0"/>
        <v>#DIV/0!</v>
      </c>
      <c r="C40" s="47"/>
      <c r="D40" s="36"/>
      <c r="E40" s="36"/>
      <c r="Q40" s="58"/>
    </row>
    <row r="41" spans="1:17" s="59" customFormat="1" x14ac:dyDescent="0.2">
      <c r="A41" s="61" t="s">
        <v>21</v>
      </c>
      <c r="B41" s="97" t="e">
        <f t="shared" si="0"/>
        <v>#DIV/0!</v>
      </c>
      <c r="C41" s="47"/>
      <c r="D41" s="37"/>
      <c r="E41" s="37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</row>
    <row r="42" spans="1:17" x14ac:dyDescent="0.2">
      <c r="A42" s="61" t="s">
        <v>22</v>
      </c>
      <c r="B42" s="97" t="e">
        <f t="shared" si="0"/>
        <v>#DIV/0!</v>
      </c>
      <c r="C42" s="47"/>
      <c r="D42" s="37"/>
      <c r="E42" s="37"/>
      <c r="F42" s="9"/>
      <c r="G42" s="9"/>
      <c r="H42" s="9"/>
      <c r="I42" s="9"/>
      <c r="J42" s="9"/>
      <c r="K42" s="9"/>
      <c r="L42" s="9"/>
      <c r="M42" s="9"/>
    </row>
    <row r="43" spans="1:17" x14ac:dyDescent="0.2">
      <c r="A43" s="61" t="s">
        <v>23</v>
      </c>
      <c r="B43" s="97" t="e">
        <f t="shared" si="0"/>
        <v>#DIV/0!</v>
      </c>
      <c r="C43" s="47"/>
      <c r="D43" s="37"/>
      <c r="E43" s="37"/>
      <c r="F43" s="9"/>
      <c r="G43" s="9"/>
      <c r="H43" s="9"/>
      <c r="I43" s="9"/>
      <c r="J43" s="9"/>
      <c r="K43" s="9"/>
      <c r="L43" s="9"/>
      <c r="M43" s="9"/>
      <c r="Q43" s="58"/>
    </row>
    <row r="44" spans="1:17" x14ac:dyDescent="0.2">
      <c r="A44" s="61" t="s">
        <v>24</v>
      </c>
      <c r="B44" s="97" t="e">
        <f t="shared" si="0"/>
        <v>#DIV/0!</v>
      </c>
      <c r="C44" s="47"/>
      <c r="D44" s="37"/>
      <c r="E44" s="37"/>
      <c r="F44" s="9"/>
      <c r="G44" s="9"/>
      <c r="H44" s="9"/>
      <c r="I44" s="9"/>
      <c r="J44" s="9"/>
      <c r="K44" s="9"/>
      <c r="L44" s="9"/>
      <c r="M44" s="9"/>
      <c r="Q44" s="58"/>
    </row>
    <row r="45" spans="1:17" x14ac:dyDescent="0.2">
      <c r="A45" s="61" t="s">
        <v>25</v>
      </c>
      <c r="B45" s="97" t="e">
        <f t="shared" si="0"/>
        <v>#DIV/0!</v>
      </c>
      <c r="C45" s="47"/>
      <c r="D45" s="37"/>
      <c r="E45" s="37"/>
      <c r="F45" s="9"/>
      <c r="G45" s="9"/>
      <c r="H45" s="9"/>
      <c r="I45" s="9"/>
      <c r="J45" s="9"/>
      <c r="K45" s="9"/>
      <c r="L45" s="9"/>
      <c r="M45" s="9"/>
      <c r="Q45" s="58"/>
    </row>
    <row r="46" spans="1:17" x14ac:dyDescent="0.2">
      <c r="A46" s="61" t="s">
        <v>26</v>
      </c>
      <c r="B46" s="97" t="e">
        <f t="shared" si="0"/>
        <v>#DIV/0!</v>
      </c>
      <c r="C46" s="47"/>
      <c r="D46" s="37"/>
      <c r="E46" s="37"/>
      <c r="F46" s="9"/>
      <c r="G46" s="9"/>
      <c r="H46" s="9"/>
      <c r="I46" s="9"/>
      <c r="J46" s="9"/>
      <c r="K46" s="9"/>
      <c r="L46" s="9"/>
      <c r="M46" s="9"/>
      <c r="Q46" s="58"/>
    </row>
    <row r="47" spans="1:17" x14ac:dyDescent="0.2">
      <c r="A47" s="61" t="s">
        <v>27</v>
      </c>
      <c r="B47" s="97" t="e">
        <f t="shared" si="0"/>
        <v>#DIV/0!</v>
      </c>
      <c r="C47" s="47"/>
      <c r="D47" s="37"/>
      <c r="E47" s="37"/>
      <c r="F47" s="9"/>
      <c r="G47" s="9"/>
      <c r="H47" s="9"/>
      <c r="I47" s="9"/>
      <c r="J47" s="9"/>
      <c r="K47" s="9"/>
      <c r="L47" s="9"/>
      <c r="M47" s="9"/>
    </row>
    <row r="48" spans="1:17" x14ac:dyDescent="0.2">
      <c r="A48" s="61" t="s">
        <v>28</v>
      </c>
      <c r="B48" s="97" t="e">
        <f t="shared" si="0"/>
        <v>#DIV/0!</v>
      </c>
      <c r="C48" s="47"/>
      <c r="D48" s="37"/>
      <c r="E48" s="37"/>
      <c r="F48" s="9"/>
      <c r="G48" s="9"/>
      <c r="H48" s="9"/>
      <c r="I48" s="9"/>
      <c r="J48" s="9"/>
      <c r="K48" s="9"/>
      <c r="L48" s="9"/>
      <c r="M48" s="9"/>
      <c r="Q48" s="58"/>
    </row>
    <row r="49" spans="1:17" x14ac:dyDescent="0.2">
      <c r="A49" s="61" t="s">
        <v>29</v>
      </c>
      <c r="B49" s="97" t="e">
        <f t="shared" si="0"/>
        <v>#DIV/0!</v>
      </c>
      <c r="C49" s="47"/>
      <c r="D49" s="37"/>
      <c r="E49" s="37"/>
      <c r="F49" s="9"/>
      <c r="G49" s="9"/>
      <c r="H49" s="9"/>
      <c r="I49" s="9"/>
      <c r="J49" s="9"/>
      <c r="K49" s="9"/>
      <c r="L49" s="9"/>
      <c r="M49" s="9"/>
      <c r="Q49" s="58"/>
    </row>
    <row r="50" spans="1:17" x14ac:dyDescent="0.2">
      <c r="A50" s="61" t="s">
        <v>30</v>
      </c>
      <c r="B50" s="97" t="e">
        <f t="shared" si="0"/>
        <v>#DIV/0!</v>
      </c>
      <c r="C50" s="47"/>
      <c r="D50" s="37"/>
      <c r="E50" s="37"/>
      <c r="F50" s="9"/>
      <c r="G50" s="9"/>
      <c r="H50" s="9"/>
      <c r="I50" s="9"/>
      <c r="J50" s="9"/>
      <c r="K50" s="9"/>
      <c r="L50" s="9"/>
      <c r="M50" s="9"/>
      <c r="Q50" s="58"/>
    </row>
    <row r="51" spans="1:17" x14ac:dyDescent="0.2">
      <c r="A51" s="61" t="s">
        <v>31</v>
      </c>
      <c r="B51" s="97" t="e">
        <f t="shared" si="0"/>
        <v>#DIV/0!</v>
      </c>
      <c r="C51" s="47"/>
      <c r="D51" s="37"/>
      <c r="E51" s="37"/>
      <c r="F51" s="9"/>
      <c r="G51" s="9"/>
      <c r="H51" s="9"/>
      <c r="I51" s="9"/>
      <c r="J51" s="9"/>
      <c r="K51" s="9"/>
      <c r="L51" s="9"/>
      <c r="M51" s="9"/>
      <c r="Q51" s="58"/>
    </row>
    <row r="52" spans="1:17" x14ac:dyDescent="0.2">
      <c r="A52" s="61" t="s">
        <v>32</v>
      </c>
      <c r="B52" s="97" t="e">
        <f t="shared" si="0"/>
        <v>#DIV/0!</v>
      </c>
      <c r="C52" s="47"/>
      <c r="D52" s="37"/>
      <c r="E52" s="37"/>
      <c r="F52" s="9"/>
      <c r="G52" s="9"/>
      <c r="H52" s="9"/>
      <c r="I52" s="9"/>
      <c r="J52" s="9"/>
      <c r="K52" s="9"/>
      <c r="L52" s="9"/>
      <c r="M52" s="9"/>
      <c r="Q52" s="58"/>
    </row>
    <row r="53" spans="1:17" ht="13.5" thickBot="1" x14ac:dyDescent="0.25">
      <c r="A53" s="146" t="s">
        <v>33</v>
      </c>
      <c r="B53" s="98" t="e">
        <f t="shared" si="0"/>
        <v>#DIV/0!</v>
      </c>
      <c r="C53" s="47"/>
      <c r="D53" s="38"/>
      <c r="E53" s="38"/>
      <c r="F53" s="9"/>
      <c r="G53" s="9"/>
      <c r="H53" s="9"/>
      <c r="I53" s="9"/>
      <c r="J53" s="9"/>
      <c r="K53" s="9"/>
      <c r="L53" s="9"/>
      <c r="M53" s="9"/>
      <c r="Q53" s="58"/>
    </row>
    <row r="54" spans="1:17" x14ac:dyDescent="0.2">
      <c r="A54" s="63" t="s">
        <v>34</v>
      </c>
      <c r="B54" s="99" t="e">
        <f t="shared" si="0"/>
        <v>#DIV/0!</v>
      </c>
      <c r="C54" s="47"/>
      <c r="D54" s="36"/>
      <c r="E54" s="36"/>
      <c r="F54" s="9"/>
      <c r="G54" s="9"/>
      <c r="H54" s="9"/>
      <c r="I54" s="9"/>
      <c r="J54" s="9"/>
      <c r="K54" s="9"/>
      <c r="L54" s="9"/>
      <c r="M54" s="9"/>
      <c r="Q54" s="58"/>
    </row>
    <row r="55" spans="1:17" x14ac:dyDescent="0.2">
      <c r="A55" s="61" t="s">
        <v>2</v>
      </c>
      <c r="B55" s="97" t="e">
        <f t="shared" si="0"/>
        <v>#DIV/0!</v>
      </c>
      <c r="C55" s="47"/>
      <c r="D55" s="37"/>
      <c r="E55" s="37"/>
      <c r="F55" s="9"/>
      <c r="G55" s="9"/>
      <c r="H55" s="9"/>
      <c r="I55" s="9"/>
      <c r="J55" s="9"/>
      <c r="K55" s="9"/>
      <c r="L55" s="9"/>
      <c r="M55" s="9"/>
      <c r="Q55" s="58"/>
    </row>
    <row r="56" spans="1:17" x14ac:dyDescent="0.2">
      <c r="A56" s="61" t="s">
        <v>35</v>
      </c>
      <c r="B56" s="97" t="e">
        <f t="shared" si="0"/>
        <v>#DIV/0!</v>
      </c>
      <c r="C56" s="47"/>
      <c r="D56" s="37"/>
      <c r="E56" s="37"/>
      <c r="F56" s="9"/>
      <c r="G56" s="9"/>
      <c r="H56" s="9"/>
      <c r="I56" s="9"/>
      <c r="J56" s="9"/>
      <c r="K56" s="9"/>
      <c r="L56" s="9"/>
      <c r="M56" s="9"/>
    </row>
    <row r="57" spans="1:17" x14ac:dyDescent="0.2">
      <c r="A57" s="61" t="s">
        <v>36</v>
      </c>
      <c r="B57" s="97" t="e">
        <f t="shared" si="0"/>
        <v>#DIV/0!</v>
      </c>
      <c r="C57" s="47"/>
      <c r="D57" s="37"/>
      <c r="E57" s="37"/>
      <c r="F57" s="9"/>
      <c r="G57" s="9"/>
      <c r="H57" s="9"/>
      <c r="I57" s="9"/>
      <c r="J57" s="9"/>
      <c r="K57" s="9"/>
      <c r="L57" s="9"/>
      <c r="M57" s="9"/>
    </row>
    <row r="58" spans="1:17" x14ac:dyDescent="0.2">
      <c r="A58" s="61" t="s">
        <v>3</v>
      </c>
      <c r="B58" s="97" t="e">
        <f t="shared" si="0"/>
        <v>#DIV/0!</v>
      </c>
      <c r="C58" s="47"/>
      <c r="D58" s="37"/>
      <c r="E58" s="37"/>
      <c r="F58" s="9"/>
      <c r="G58" s="9"/>
      <c r="H58" s="9"/>
      <c r="I58" s="9"/>
      <c r="J58" s="9"/>
      <c r="K58" s="9"/>
      <c r="L58" s="9"/>
      <c r="M58" s="9"/>
    </row>
    <row r="59" spans="1:17" x14ac:dyDescent="0.2">
      <c r="A59" s="61" t="s">
        <v>37</v>
      </c>
      <c r="B59" s="97" t="e">
        <f t="shared" si="0"/>
        <v>#DIV/0!</v>
      </c>
      <c r="C59" s="47"/>
      <c r="D59" s="37"/>
      <c r="E59" s="37"/>
      <c r="F59" s="9"/>
      <c r="G59" s="9"/>
      <c r="H59" s="9"/>
      <c r="I59" s="9"/>
      <c r="J59" s="9"/>
      <c r="K59" s="9"/>
      <c r="L59" s="9"/>
      <c r="M59" s="9"/>
    </row>
    <row r="60" spans="1:17" x14ac:dyDescent="0.2">
      <c r="A60" s="61" t="s">
        <v>38</v>
      </c>
      <c r="B60" s="97" t="e">
        <f t="shared" si="0"/>
        <v>#DIV/0!</v>
      </c>
      <c r="C60" s="47"/>
      <c r="D60" s="37"/>
      <c r="E60" s="37"/>
      <c r="F60" s="9"/>
      <c r="G60" s="9"/>
      <c r="H60" s="9"/>
      <c r="I60" s="9"/>
      <c r="J60" s="9"/>
      <c r="K60" s="9"/>
      <c r="L60" s="9"/>
      <c r="M60" s="9"/>
    </row>
    <row r="61" spans="1:17" x14ac:dyDescent="0.2">
      <c r="A61" s="61" t="s">
        <v>39</v>
      </c>
      <c r="B61" s="97" t="e">
        <f t="shared" si="0"/>
        <v>#DIV/0!</v>
      </c>
      <c r="C61" s="47"/>
      <c r="D61" s="37"/>
      <c r="E61" s="37"/>
      <c r="F61" s="9"/>
      <c r="G61" s="9"/>
      <c r="H61" s="9"/>
      <c r="I61" s="9"/>
      <c r="J61" s="9"/>
      <c r="K61" s="9"/>
      <c r="L61" s="9"/>
      <c r="M61" s="9"/>
    </row>
    <row r="62" spans="1:17" x14ac:dyDescent="0.2">
      <c r="A62" s="61" t="s">
        <v>4</v>
      </c>
      <c r="B62" s="97" t="e">
        <f t="shared" si="0"/>
        <v>#DIV/0!</v>
      </c>
      <c r="C62" s="47"/>
      <c r="D62" s="37"/>
      <c r="E62" s="37"/>
      <c r="F62" s="9"/>
      <c r="G62" s="9"/>
      <c r="H62" s="9"/>
      <c r="I62" s="9"/>
      <c r="J62" s="9"/>
      <c r="K62" s="9"/>
      <c r="L62" s="9"/>
      <c r="M62" s="9"/>
    </row>
    <row r="63" spans="1:17" x14ac:dyDescent="0.2">
      <c r="A63" s="61" t="s">
        <v>40</v>
      </c>
      <c r="B63" s="97" t="e">
        <f t="shared" si="0"/>
        <v>#DIV/0!</v>
      </c>
      <c r="C63" s="47"/>
      <c r="D63" s="37"/>
      <c r="E63" s="37"/>
      <c r="F63" s="9"/>
      <c r="G63" s="9"/>
      <c r="H63" s="9"/>
      <c r="I63" s="9"/>
      <c r="J63" s="9"/>
      <c r="K63" s="9"/>
      <c r="L63" s="9"/>
      <c r="M63" s="9"/>
    </row>
    <row r="64" spans="1:17" x14ac:dyDescent="0.2">
      <c r="A64" s="61" t="s">
        <v>41</v>
      </c>
      <c r="B64" s="97" t="e">
        <f t="shared" si="0"/>
        <v>#DIV/0!</v>
      </c>
      <c r="C64" s="47"/>
      <c r="D64" s="37"/>
      <c r="E64" s="37"/>
      <c r="F64" s="9"/>
      <c r="G64" s="9"/>
      <c r="H64" s="9"/>
      <c r="I64" s="9"/>
      <c r="J64" s="9"/>
      <c r="K64" s="9"/>
      <c r="L64" s="9"/>
      <c r="M64" s="9"/>
    </row>
    <row r="65" spans="1:13" x14ac:dyDescent="0.2">
      <c r="A65" s="61" t="s">
        <v>42</v>
      </c>
      <c r="B65" s="97" t="e">
        <f t="shared" si="0"/>
        <v>#DIV/0!</v>
      </c>
      <c r="C65" s="47"/>
      <c r="D65" s="37"/>
      <c r="E65" s="37"/>
      <c r="F65" s="9"/>
      <c r="G65" s="9"/>
      <c r="H65" s="9"/>
      <c r="I65" s="9"/>
      <c r="J65" s="9"/>
      <c r="K65" s="9"/>
      <c r="L65" s="9"/>
      <c r="M65" s="9"/>
    </row>
    <row r="66" spans="1:13" x14ac:dyDescent="0.2">
      <c r="A66" s="61" t="s">
        <v>43</v>
      </c>
      <c r="B66" s="97" t="e">
        <f t="shared" si="0"/>
        <v>#DIV/0!</v>
      </c>
      <c r="C66" s="47"/>
      <c r="D66" s="37"/>
      <c r="E66" s="37"/>
      <c r="F66" s="9"/>
      <c r="G66" s="9"/>
      <c r="H66" s="9"/>
      <c r="I66" s="9"/>
      <c r="J66" s="9"/>
      <c r="K66" s="9"/>
      <c r="L66" s="9"/>
      <c r="M66" s="9"/>
    </row>
    <row r="67" spans="1:13" ht="13.5" thickBot="1" x14ac:dyDescent="0.25">
      <c r="A67" s="146" t="s">
        <v>44</v>
      </c>
      <c r="B67" s="98" t="e">
        <f t="shared" si="0"/>
        <v>#DIV/0!</v>
      </c>
      <c r="C67" s="47"/>
      <c r="D67" s="38"/>
      <c r="E67" s="38"/>
      <c r="F67" s="9"/>
      <c r="G67" s="9"/>
      <c r="H67" s="9"/>
      <c r="I67" s="9"/>
      <c r="J67" s="9"/>
      <c r="K67" s="9"/>
      <c r="L67" s="9"/>
      <c r="M67" s="9"/>
    </row>
    <row r="68" spans="1:13" x14ac:dyDescent="0.2">
      <c r="A68" s="63" t="s">
        <v>45</v>
      </c>
      <c r="B68" s="99" t="e">
        <f t="shared" si="0"/>
        <v>#DIV/0!</v>
      </c>
      <c r="C68" s="47"/>
      <c r="D68" s="36"/>
      <c r="E68" s="36"/>
      <c r="F68" s="9"/>
      <c r="G68" s="9"/>
      <c r="H68" s="9"/>
      <c r="I68" s="9"/>
      <c r="J68" s="9"/>
      <c r="K68" s="9"/>
      <c r="L68" s="9"/>
      <c r="M68" s="9"/>
    </row>
    <row r="69" spans="1:13" x14ac:dyDescent="0.2">
      <c r="A69" s="61" t="s">
        <v>46</v>
      </c>
      <c r="B69" s="97" t="e">
        <f t="shared" si="0"/>
        <v>#DIV/0!</v>
      </c>
      <c r="C69" s="47"/>
      <c r="D69" s="37"/>
      <c r="E69" s="37"/>
      <c r="F69" s="9"/>
      <c r="G69" s="9"/>
      <c r="H69" s="9"/>
      <c r="I69" s="9"/>
      <c r="J69" s="9"/>
      <c r="K69" s="9"/>
      <c r="L69" s="9"/>
      <c r="M69" s="9"/>
    </row>
    <row r="70" spans="1:13" x14ac:dyDescent="0.2">
      <c r="A70" s="61" t="s">
        <v>47</v>
      </c>
      <c r="B70" s="97" t="e">
        <f t="shared" si="0"/>
        <v>#DIV/0!</v>
      </c>
      <c r="C70" s="47"/>
      <c r="D70" s="37"/>
      <c r="E70" s="37"/>
      <c r="F70" s="9"/>
      <c r="G70" s="9"/>
      <c r="H70" s="9"/>
      <c r="I70" s="9"/>
      <c r="J70" s="9"/>
      <c r="K70" s="9"/>
      <c r="L70" s="9"/>
      <c r="M70" s="9"/>
    </row>
    <row r="71" spans="1:13" x14ac:dyDescent="0.2">
      <c r="A71" s="61" t="s">
        <v>48</v>
      </c>
      <c r="B71" s="97" t="e">
        <f t="shared" si="0"/>
        <v>#DIV/0!</v>
      </c>
      <c r="C71" s="47"/>
      <c r="D71" s="37"/>
      <c r="E71" s="37"/>
      <c r="F71" s="9"/>
      <c r="G71" s="9"/>
      <c r="H71" s="9"/>
      <c r="I71" s="9"/>
      <c r="J71" s="9"/>
      <c r="K71" s="9"/>
      <c r="L71" s="9"/>
      <c r="M71" s="9"/>
    </row>
    <row r="72" spans="1:13" x14ac:dyDescent="0.2">
      <c r="A72" s="61" t="s">
        <v>49</v>
      </c>
      <c r="B72" s="97" t="e">
        <f t="shared" si="0"/>
        <v>#DIV/0!</v>
      </c>
      <c r="C72" s="47"/>
      <c r="D72" s="37"/>
      <c r="E72" s="37"/>
      <c r="F72" s="9"/>
      <c r="G72" s="9"/>
      <c r="H72" s="9"/>
      <c r="I72" s="9"/>
      <c r="J72" s="9"/>
      <c r="K72" s="9"/>
      <c r="L72" s="9"/>
      <c r="M72" s="9"/>
    </row>
    <row r="73" spans="1:13" x14ac:dyDescent="0.2">
      <c r="A73" s="61" t="s">
        <v>50</v>
      </c>
      <c r="B73" s="97" t="e">
        <f t="shared" si="0"/>
        <v>#DIV/0!</v>
      </c>
      <c r="C73" s="47"/>
      <c r="D73" s="37"/>
      <c r="E73" s="37"/>
      <c r="F73" s="9"/>
      <c r="G73" s="9"/>
      <c r="H73" s="9"/>
      <c r="I73" s="9"/>
      <c r="J73" s="9"/>
      <c r="K73" s="9"/>
      <c r="L73" s="9"/>
      <c r="M73" s="9"/>
    </row>
    <row r="74" spans="1:13" x14ac:dyDescent="0.2">
      <c r="A74" s="61" t="s">
        <v>51</v>
      </c>
      <c r="B74" s="97" t="e">
        <f t="shared" si="0"/>
        <v>#DIV/0!</v>
      </c>
      <c r="C74" s="47"/>
      <c r="D74" s="37"/>
      <c r="E74" s="37"/>
      <c r="F74" s="9"/>
      <c r="G74" s="9"/>
      <c r="H74" s="9"/>
      <c r="I74" s="9"/>
      <c r="J74" s="9"/>
      <c r="K74" s="9"/>
      <c r="L74" s="9"/>
      <c r="M74" s="9"/>
    </row>
    <row r="75" spans="1:13" x14ac:dyDescent="0.2">
      <c r="A75" s="61" t="s">
        <v>52</v>
      </c>
      <c r="B75" s="98" t="e">
        <f t="shared" ref="B75" si="9">AVERAGE(D75:L75)</f>
        <v>#DIV/0!</v>
      </c>
      <c r="C75" s="47"/>
      <c r="D75" s="38"/>
      <c r="E75" s="38"/>
      <c r="F75" s="9"/>
      <c r="G75" s="9"/>
      <c r="H75" s="9"/>
      <c r="I75" s="9"/>
      <c r="J75" s="9"/>
      <c r="K75" s="9"/>
      <c r="L75" s="9"/>
      <c r="M75" s="9"/>
    </row>
    <row r="76" spans="1:13" x14ac:dyDescent="0.2">
      <c r="A76" s="6"/>
      <c r="B76" s="7"/>
      <c r="F76" s="9"/>
      <c r="G76" s="9"/>
      <c r="H76" s="9"/>
      <c r="I76" s="9"/>
      <c r="J76" s="9"/>
      <c r="K76" s="9"/>
      <c r="L76" s="9"/>
      <c r="M76" s="9"/>
    </row>
    <row r="77" spans="1:13" x14ac:dyDescent="0.2">
      <c r="A77" s="6"/>
      <c r="F77" s="9"/>
      <c r="G77" s="9"/>
      <c r="H77" s="9"/>
      <c r="I77" s="9"/>
      <c r="J77" s="9"/>
      <c r="K77" s="9"/>
      <c r="L77" s="9"/>
      <c r="M77" s="9"/>
    </row>
    <row r="78" spans="1:13" x14ac:dyDescent="0.2">
      <c r="A78" s="6"/>
      <c r="D78" s="9"/>
      <c r="E78" s="9"/>
      <c r="F78" s="9"/>
      <c r="G78" s="9"/>
      <c r="H78" s="9"/>
      <c r="I78" s="9"/>
      <c r="J78" s="9"/>
      <c r="K78" s="9"/>
      <c r="L78" s="9"/>
      <c r="M78" s="9"/>
    </row>
    <row r="79" spans="1:13" x14ac:dyDescent="0.2">
      <c r="A79" s="6"/>
    </row>
    <row r="80" spans="1:13" x14ac:dyDescent="0.2">
      <c r="A80" s="6"/>
    </row>
    <row r="81" spans="1:1" x14ac:dyDescent="0.2">
      <c r="A81" s="6"/>
    </row>
    <row r="82" spans="1:1" x14ac:dyDescent="0.2">
      <c r="A82" s="6"/>
    </row>
    <row r="83" spans="1:1" x14ac:dyDescent="0.2">
      <c r="A83" s="6"/>
    </row>
    <row r="84" spans="1:1" x14ac:dyDescent="0.2">
      <c r="A84" s="6"/>
    </row>
    <row r="85" spans="1:1" x14ac:dyDescent="0.2">
      <c r="A85" s="6"/>
    </row>
    <row r="86" spans="1:1" x14ac:dyDescent="0.2">
      <c r="A86" s="6"/>
    </row>
    <row r="87" spans="1:1" x14ac:dyDescent="0.2">
      <c r="A87" s="6"/>
    </row>
    <row r="88" spans="1:1" x14ac:dyDescent="0.2">
      <c r="A88" s="6"/>
    </row>
    <row r="89" spans="1:1" x14ac:dyDescent="0.2">
      <c r="A89" s="6"/>
    </row>
    <row r="90" spans="1:1" x14ac:dyDescent="0.2">
      <c r="A90" s="6"/>
    </row>
    <row r="91" spans="1:1" x14ac:dyDescent="0.2">
      <c r="A91" s="6"/>
    </row>
    <row r="92" spans="1:1" x14ac:dyDescent="0.2">
      <c r="A92" s="6"/>
    </row>
    <row r="93" spans="1:1" x14ac:dyDescent="0.2">
      <c r="A93" s="6"/>
    </row>
    <row r="94" spans="1:1" x14ac:dyDescent="0.2">
      <c r="A94" s="6"/>
    </row>
    <row r="95" spans="1:1" x14ac:dyDescent="0.2">
      <c r="A95" s="6"/>
    </row>
    <row r="96" spans="1:1" x14ac:dyDescent="0.2">
      <c r="A96" s="6"/>
    </row>
    <row r="97" spans="1:1" x14ac:dyDescent="0.2">
      <c r="A97" s="6"/>
    </row>
    <row r="98" spans="1:1" x14ac:dyDescent="0.2">
      <c r="A98" s="6"/>
    </row>
    <row r="99" spans="1:1" x14ac:dyDescent="0.2">
      <c r="A99" s="6"/>
    </row>
    <row r="100" spans="1:1" x14ac:dyDescent="0.2">
      <c r="A100" s="6"/>
    </row>
    <row r="101" spans="1:1" x14ac:dyDescent="0.2">
      <c r="A101" s="6"/>
    </row>
    <row r="102" spans="1:1" x14ac:dyDescent="0.2">
      <c r="A102" s="6"/>
    </row>
    <row r="103" spans="1:1" x14ac:dyDescent="0.2">
      <c r="A103" s="6"/>
    </row>
    <row r="104" spans="1:1" x14ac:dyDescent="0.2">
      <c r="A104" s="6"/>
    </row>
    <row r="105" spans="1:1" x14ac:dyDescent="0.2">
      <c r="A105" s="6"/>
    </row>
    <row r="106" spans="1:1" x14ac:dyDescent="0.2">
      <c r="A106" s="6"/>
    </row>
    <row r="107" spans="1:1" x14ac:dyDescent="0.2">
      <c r="A107" s="6"/>
    </row>
    <row r="108" spans="1:1" x14ac:dyDescent="0.2">
      <c r="A108" s="6"/>
    </row>
  </sheetData>
  <conditionalFormatting sqref="E18:E20 E10:E16 B10:B21 A76:A86 B24:B37 B40:B1048576">
    <cfRule type="cellIs" dxfId="572" priority="175" operator="lessThan">
      <formula>10</formula>
    </cfRule>
  </conditionalFormatting>
  <conditionalFormatting sqref="D78:D1048576">
    <cfRule type="cellIs" dxfId="571" priority="173" operator="lessThan">
      <formula>10</formula>
    </cfRule>
  </conditionalFormatting>
  <conditionalFormatting sqref="D4:D7">
    <cfRule type="top10" dxfId="570" priority="171" rank="1"/>
  </conditionalFormatting>
  <conditionalFormatting sqref="D4:D7">
    <cfRule type="cellIs" dxfId="569" priority="170" operator="lessThan">
      <formula>10</formula>
    </cfRule>
  </conditionalFormatting>
  <conditionalFormatting sqref="B10:B21 B24:B37 B40:B75">
    <cfRule type="top10" dxfId="568" priority="164" rank="3"/>
  </conditionalFormatting>
  <conditionalFormatting sqref="B4:B7">
    <cfRule type="top10" dxfId="567" priority="163" rank="1"/>
  </conditionalFormatting>
  <conditionalFormatting sqref="B4:B7">
    <cfRule type="cellIs" dxfId="566" priority="162" operator="lessThan">
      <formula>10</formula>
    </cfRule>
  </conditionalFormatting>
  <conditionalFormatting sqref="A24:A37 D10:D16 D18:D21">
    <cfRule type="cellIs" dxfId="565" priority="99" operator="lessThan">
      <formula>10</formula>
    </cfRule>
  </conditionalFormatting>
  <conditionalFormatting sqref="D24:D37">
    <cfRule type="top10" dxfId="564" priority="93" rank="1"/>
    <cfRule type="top10" dxfId="563" priority="96" rank="3"/>
  </conditionalFormatting>
  <conditionalFormatting sqref="D24:D37">
    <cfRule type="cellIs" dxfId="562" priority="95" operator="lessThan">
      <formula>10</formula>
    </cfRule>
  </conditionalFormatting>
  <conditionalFormatting sqref="A1:C2 G1:P96 A87:D96 A3:D9 A18:A21 A10:E10 A11:A16 C11:E16 C18:E21 C40:C75 C78:D85 B11:B21 B86:D86 A39:A86 B24:D37 A23:A37 A22:E22 B23:E23 B40:B85 B39:D39">
    <cfRule type="containsErrors" dxfId="561" priority="69">
      <formula>ISERROR(A1)</formula>
    </cfRule>
  </conditionalFormatting>
  <conditionalFormatting sqref="D40:D75">
    <cfRule type="top10" dxfId="560" priority="60" rank="3"/>
  </conditionalFormatting>
  <conditionalFormatting sqref="D40:D75">
    <cfRule type="cellIs" dxfId="559" priority="59" operator="lessThan">
      <formula>10</formula>
    </cfRule>
  </conditionalFormatting>
  <conditionalFormatting sqref="D40:D75">
    <cfRule type="containsErrors" dxfId="558" priority="61">
      <formula>ISERROR(D40)</formula>
    </cfRule>
  </conditionalFormatting>
  <conditionalFormatting sqref="D40:D75">
    <cfRule type="top10" dxfId="557" priority="57" rank="3"/>
  </conditionalFormatting>
  <conditionalFormatting sqref="D40:D75">
    <cfRule type="cellIs" dxfId="556" priority="56" operator="lessThan">
      <formula>10</formula>
    </cfRule>
  </conditionalFormatting>
  <conditionalFormatting sqref="D40:D75">
    <cfRule type="containsErrors" dxfId="555" priority="58">
      <formula>ISERROR(D40)</formula>
    </cfRule>
  </conditionalFormatting>
  <conditionalFormatting sqref="E78:E1048576">
    <cfRule type="cellIs" dxfId="554" priority="55" operator="lessThan">
      <formula>10</formula>
    </cfRule>
  </conditionalFormatting>
  <conditionalFormatting sqref="E4:E7">
    <cfRule type="top10" dxfId="553" priority="54" rank="1"/>
  </conditionalFormatting>
  <conditionalFormatting sqref="E4:E7">
    <cfRule type="cellIs" dxfId="552" priority="53" operator="lessThan">
      <formula>10</formula>
    </cfRule>
  </conditionalFormatting>
  <conditionalFormatting sqref="E40:E75">
    <cfRule type="cellIs" dxfId="551" priority="43" operator="lessThan">
      <formula>10</formula>
    </cfRule>
  </conditionalFormatting>
  <conditionalFormatting sqref="E24:E37">
    <cfRule type="top10" dxfId="550" priority="48" rank="1"/>
    <cfRule type="top10" dxfId="549" priority="50" rank="3"/>
  </conditionalFormatting>
  <conditionalFormatting sqref="E24:E37">
    <cfRule type="cellIs" dxfId="548" priority="49" operator="lessThan">
      <formula>10</formula>
    </cfRule>
  </conditionalFormatting>
  <conditionalFormatting sqref="E3:E9 E78:E96 E24:E37 E39">
    <cfRule type="containsErrors" dxfId="547" priority="47">
      <formula>ISERROR(E3)</formula>
    </cfRule>
  </conditionalFormatting>
  <conditionalFormatting sqref="E40:E75">
    <cfRule type="top10" dxfId="546" priority="44" rank="3"/>
  </conditionalFormatting>
  <conditionalFormatting sqref="E40:E75">
    <cfRule type="containsErrors" dxfId="545" priority="45">
      <formula>ISERROR(E40)</formula>
    </cfRule>
  </conditionalFormatting>
  <conditionalFormatting sqref="E40:E75">
    <cfRule type="top10" dxfId="544" priority="41" rank="3"/>
  </conditionalFormatting>
  <conditionalFormatting sqref="E40:E75">
    <cfRule type="cellIs" dxfId="543" priority="40" operator="lessThan">
      <formula>10</formula>
    </cfRule>
  </conditionalFormatting>
  <conditionalFormatting sqref="E40:E75">
    <cfRule type="containsErrors" dxfId="542" priority="42">
      <formula>ISERROR(E40)</formula>
    </cfRule>
  </conditionalFormatting>
  <conditionalFormatting sqref="A38:E38">
    <cfRule type="containsErrors" dxfId="541" priority="31">
      <formula>ISERROR(A38)</formula>
    </cfRule>
  </conditionalFormatting>
  <conditionalFormatting sqref="E10:E16 E18:E21">
    <cfRule type="top10" dxfId="540" priority="741" rank="3"/>
  </conditionalFormatting>
  <conditionalFormatting sqref="D10:D16 D18:D21">
    <cfRule type="top10" dxfId="539" priority="753" rank="1"/>
    <cfRule type="top10" dxfId="538" priority="754" rank="3"/>
  </conditionalFormatting>
  <conditionalFormatting sqref="E17">
    <cfRule type="cellIs" dxfId="537" priority="7" operator="lessThan">
      <formula>10</formula>
    </cfRule>
  </conditionalFormatting>
  <conditionalFormatting sqref="D17">
    <cfRule type="cellIs" dxfId="536" priority="5" operator="lessThan">
      <formula>10</formula>
    </cfRule>
  </conditionalFormatting>
  <conditionalFormatting sqref="A17 C17:E17">
    <cfRule type="containsErrors" dxfId="535" priority="4">
      <formula>ISERROR(A17)</formula>
    </cfRule>
  </conditionalFormatting>
  <conditionalFormatting sqref="E17">
    <cfRule type="top10" dxfId="534" priority="8" rank="3"/>
  </conditionalFormatting>
  <conditionalFormatting sqref="D17">
    <cfRule type="top10" dxfId="533" priority="10" rank="1"/>
    <cfRule type="top10" dxfId="532" priority="11" rank="3"/>
  </conditionalFormatting>
  <conditionalFormatting sqref="F1:F96">
    <cfRule type="containsErrors" dxfId="531" priority="3">
      <formula>ISERROR(F1)</formula>
    </cfRule>
  </conditionalFormatting>
  <conditionalFormatting sqref="D1:D2">
    <cfRule type="containsErrors" dxfId="530" priority="2">
      <formula>ISERROR(D1)</formula>
    </cfRule>
  </conditionalFormatting>
  <conditionalFormatting sqref="E1:E2">
    <cfRule type="containsErrors" dxfId="529" priority="1">
      <formula>ISERROR(E1)</formula>
    </cfRule>
  </conditionalFormatting>
  <pageMargins left="0" right="0" top="0.39409448818897641" bottom="0.39409448818897641" header="0" footer="0"/>
  <headerFooter>
    <oddHeader>&amp;C&amp;A</oddHeader>
    <oddFooter>&amp;CPage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MJ108"/>
  <sheetViews>
    <sheetView zoomScaleNormal="100" workbookViewId="0">
      <selection activeCell="D1" sqref="D1:K2"/>
    </sheetView>
  </sheetViews>
  <sheetFormatPr baseColWidth="10" defaultColWidth="9" defaultRowHeight="12.75" x14ac:dyDescent="0.2"/>
  <cols>
    <col min="1" max="1" width="23.875" style="59" bestFit="1" customWidth="1"/>
    <col min="2" max="2" width="6.375" style="6" bestFit="1" customWidth="1"/>
    <col min="3" max="3" width="1.75" style="6" bestFit="1" customWidth="1"/>
    <col min="4" max="10" width="13.75" style="6" bestFit="1" customWidth="1"/>
    <col min="11" max="12" width="12.75" style="6" customWidth="1"/>
    <col min="13" max="13" width="15.375" style="6" customWidth="1"/>
    <col min="14" max="14" width="15" style="6" customWidth="1"/>
    <col min="15" max="15" width="12.75" style="6" customWidth="1"/>
    <col min="16" max="16" width="15.375" style="6" customWidth="1"/>
    <col min="17" max="21" width="15.5" style="59" customWidth="1"/>
    <col min="22" max="22" width="12.125" style="59" customWidth="1"/>
    <col min="23" max="23" width="16.5" style="59" customWidth="1"/>
    <col min="24" max="24" width="13.375" style="59" customWidth="1"/>
    <col min="25" max="25" width="17.875" style="59" customWidth="1"/>
    <col min="26" max="26" width="11.375" style="59" customWidth="1"/>
    <col min="27" max="28" width="13.375" style="59" customWidth="1"/>
    <col min="29" max="30" width="15.5" style="59" customWidth="1"/>
    <col min="31" max="31" width="13.375" style="59" customWidth="1"/>
    <col min="32" max="32" width="12.5" style="59" customWidth="1"/>
    <col min="33" max="33" width="17" style="59" customWidth="1"/>
    <col min="34" max="37" width="15.5" style="59" customWidth="1"/>
    <col min="38" max="1024" width="10.75" style="59" customWidth="1"/>
    <col min="1025" max="16384" width="9" style="6"/>
  </cols>
  <sheetData>
    <row r="1" spans="1:17" x14ac:dyDescent="0.2">
      <c r="A1" s="7"/>
      <c r="B1" s="15" t="s">
        <v>8</v>
      </c>
      <c r="D1" s="26"/>
      <c r="E1" s="26"/>
      <c r="F1" s="26"/>
      <c r="G1" s="26"/>
      <c r="H1" s="26"/>
      <c r="I1" s="26"/>
      <c r="J1" s="26"/>
      <c r="Q1" s="58"/>
    </row>
    <row r="2" spans="1:17" x14ac:dyDescent="0.2">
      <c r="A2" s="7"/>
      <c r="B2" s="27" t="e">
        <f>AVERAGE(D2:L2)</f>
        <v>#DIV/0!</v>
      </c>
      <c r="D2" s="69"/>
      <c r="E2" s="69"/>
      <c r="F2" s="69"/>
      <c r="G2" s="69"/>
      <c r="H2" s="69"/>
      <c r="I2" s="69"/>
      <c r="J2" s="69"/>
    </row>
    <row r="3" spans="1:17" x14ac:dyDescent="0.2">
      <c r="A3" s="7"/>
      <c r="B3" s="7"/>
      <c r="D3" s="7"/>
      <c r="E3" s="7"/>
      <c r="F3" s="7"/>
      <c r="G3" s="7"/>
      <c r="H3" s="7"/>
      <c r="I3" s="7"/>
      <c r="J3" s="7"/>
      <c r="Q3" s="58"/>
    </row>
    <row r="4" spans="1:17" x14ac:dyDescent="0.2">
      <c r="A4" s="12" t="s">
        <v>93</v>
      </c>
      <c r="B4" s="21" t="e">
        <f>AVERAGE(D4:L4)</f>
        <v>#DIV/0!</v>
      </c>
      <c r="C4" s="11"/>
      <c r="D4" s="20" t="e">
        <f t="shared" ref="D4:E4" si="0">AVERAGE(D42:D77)</f>
        <v>#DIV/0!</v>
      </c>
      <c r="E4" s="20" t="e">
        <f t="shared" si="0"/>
        <v>#DIV/0!</v>
      </c>
      <c r="F4" s="20" t="e">
        <f t="shared" ref="F4:H4" si="1">AVERAGE(F42:F77)</f>
        <v>#DIV/0!</v>
      </c>
      <c r="G4" s="20" t="e">
        <f t="shared" si="1"/>
        <v>#DIV/0!</v>
      </c>
      <c r="H4" s="20" t="e">
        <f t="shared" si="1"/>
        <v>#DIV/0!</v>
      </c>
      <c r="I4" s="20" t="e">
        <f t="shared" ref="I4:J4" si="2">AVERAGE(I42:I77)</f>
        <v>#DIV/0!</v>
      </c>
      <c r="J4" s="20" t="e">
        <f t="shared" si="2"/>
        <v>#DIV/0!</v>
      </c>
    </row>
    <row r="5" spans="1:17" x14ac:dyDescent="0.2">
      <c r="A5" s="51" t="s">
        <v>33</v>
      </c>
      <c r="B5" s="31" t="e">
        <f>AVERAGE(D5:K5)</f>
        <v>#DIV/0!</v>
      </c>
      <c r="C5" s="47"/>
      <c r="D5" s="31" t="e">
        <f t="shared" ref="D5:E5" si="3">AVERAGE(D42:D55)</f>
        <v>#DIV/0!</v>
      </c>
      <c r="E5" s="31" t="e">
        <f t="shared" si="3"/>
        <v>#DIV/0!</v>
      </c>
      <c r="F5" s="31" t="e">
        <f t="shared" ref="F5:H5" si="4">AVERAGE(F42:F55)</f>
        <v>#DIV/0!</v>
      </c>
      <c r="G5" s="31" t="e">
        <f t="shared" si="4"/>
        <v>#DIV/0!</v>
      </c>
      <c r="H5" s="31" t="e">
        <f t="shared" si="4"/>
        <v>#DIV/0!</v>
      </c>
      <c r="I5" s="31" t="e">
        <f t="shared" ref="I5:J5" si="5">AVERAGE(I42:I55)</f>
        <v>#DIV/0!</v>
      </c>
      <c r="J5" s="31" t="e">
        <f t="shared" si="5"/>
        <v>#DIV/0!</v>
      </c>
      <c r="Q5" s="58"/>
    </row>
    <row r="6" spans="1:17" x14ac:dyDescent="0.2">
      <c r="A6" s="51" t="s">
        <v>11</v>
      </c>
      <c r="B6" s="33" t="e">
        <f>AVERAGE(D6:K6)</f>
        <v>#DIV/0!</v>
      </c>
      <c r="C6" s="47"/>
      <c r="D6" s="33" t="e">
        <f t="shared" ref="D6:E6" si="6">AVERAGE(D56:D69)</f>
        <v>#DIV/0!</v>
      </c>
      <c r="E6" s="33" t="e">
        <f t="shared" si="6"/>
        <v>#DIV/0!</v>
      </c>
      <c r="F6" s="33" t="e">
        <f t="shared" ref="F6:H6" si="7">AVERAGE(F56:F69)</f>
        <v>#DIV/0!</v>
      </c>
      <c r="G6" s="33" t="e">
        <f t="shared" si="7"/>
        <v>#DIV/0!</v>
      </c>
      <c r="H6" s="33" t="e">
        <f t="shared" si="7"/>
        <v>#DIV/0!</v>
      </c>
      <c r="I6" s="33" t="e">
        <f t="shared" ref="I6:J6" si="8">AVERAGE(I56:I69)</f>
        <v>#DIV/0!</v>
      </c>
      <c r="J6" s="33" t="e">
        <f t="shared" si="8"/>
        <v>#DIV/0!</v>
      </c>
      <c r="Q6" s="58"/>
    </row>
    <row r="7" spans="1:17" x14ac:dyDescent="0.2">
      <c r="A7" s="51" t="s">
        <v>55</v>
      </c>
      <c r="B7" s="34" t="e">
        <f>AVERAGE(D7:K7)</f>
        <v>#DIV/0!</v>
      </c>
      <c r="C7" s="47"/>
      <c r="D7" s="34" t="e">
        <f t="shared" ref="D7:E7" si="9">AVERAGE(D70:D77)</f>
        <v>#DIV/0!</v>
      </c>
      <c r="E7" s="34" t="e">
        <f t="shared" si="9"/>
        <v>#DIV/0!</v>
      </c>
      <c r="F7" s="34" t="e">
        <f t="shared" ref="F7:H7" si="10">AVERAGE(F70:F77)</f>
        <v>#DIV/0!</v>
      </c>
      <c r="G7" s="34" t="e">
        <f t="shared" si="10"/>
        <v>#DIV/0!</v>
      </c>
      <c r="H7" s="34" t="e">
        <f t="shared" si="10"/>
        <v>#DIV/0!</v>
      </c>
      <c r="I7" s="34" t="e">
        <f t="shared" ref="I7:J7" si="11">AVERAGE(I70:I77)</f>
        <v>#DIV/0!</v>
      </c>
      <c r="J7" s="34" t="e">
        <f t="shared" si="11"/>
        <v>#DIV/0!</v>
      </c>
      <c r="Q7" s="58"/>
    </row>
    <row r="8" spans="1:17" x14ac:dyDescent="0.2">
      <c r="A8" s="44"/>
      <c r="B8" s="47"/>
      <c r="C8" s="47"/>
      <c r="D8" s="47"/>
      <c r="E8" s="47"/>
      <c r="F8" s="47"/>
      <c r="G8" s="47"/>
      <c r="H8" s="47"/>
      <c r="I8" s="47"/>
      <c r="J8" s="47"/>
      <c r="Q8" s="58"/>
    </row>
    <row r="9" spans="1:17" x14ac:dyDescent="0.2">
      <c r="A9" s="67" t="s">
        <v>9</v>
      </c>
      <c r="B9" s="47"/>
      <c r="C9" s="47"/>
      <c r="D9" s="47"/>
      <c r="E9" s="47"/>
      <c r="F9" s="47"/>
      <c r="G9" s="47"/>
      <c r="H9" s="47"/>
      <c r="I9" s="47"/>
      <c r="J9" s="47"/>
      <c r="Q9" s="58"/>
    </row>
    <row r="10" spans="1:17" x14ac:dyDescent="0.2">
      <c r="A10" s="61" t="s">
        <v>106</v>
      </c>
      <c r="B10" s="99" t="e">
        <f>AVERAGE(D10:L10)</f>
        <v>#DIV/0!</v>
      </c>
      <c r="C10" s="73"/>
      <c r="D10" s="99" t="e">
        <f t="shared" ref="D10:J10" si="12">AVERAGE(D46,D51,D52,D54,D54,D55,D56,D57,D59,D60,D60,D61,D61,D65,D66,D66,D67,D67,D68,D69,D76)</f>
        <v>#DIV/0!</v>
      </c>
      <c r="E10" s="99" t="e">
        <f t="shared" si="12"/>
        <v>#DIV/0!</v>
      </c>
      <c r="F10" s="99" t="e">
        <f t="shared" si="12"/>
        <v>#DIV/0!</v>
      </c>
      <c r="G10" s="99" t="e">
        <f t="shared" si="12"/>
        <v>#DIV/0!</v>
      </c>
      <c r="H10" s="99" t="e">
        <f t="shared" si="12"/>
        <v>#DIV/0!</v>
      </c>
      <c r="I10" s="99" t="e">
        <f t="shared" si="12"/>
        <v>#DIV/0!</v>
      </c>
      <c r="J10" s="99" t="e">
        <f t="shared" si="12"/>
        <v>#DIV/0!</v>
      </c>
      <c r="Q10" s="58"/>
    </row>
    <row r="11" spans="1:17" x14ac:dyDescent="0.2">
      <c r="A11" s="61" t="s">
        <v>107</v>
      </c>
      <c r="B11" s="97" t="e">
        <f t="shared" ref="B11:B23" si="13">AVERAGE(D11:L11)</f>
        <v>#DIV/0!</v>
      </c>
      <c r="C11" s="73"/>
      <c r="D11" s="97" t="e">
        <f t="shared" ref="D11:J11" si="14">AVERAGE(D46,D46,D51,D52,D52,D54,D54,D55,D56,D57,D59,D60,D61,D61,D65,D66,D66,D67,D67,D68,D69,D76)</f>
        <v>#DIV/0!</v>
      </c>
      <c r="E11" s="97" t="e">
        <f t="shared" si="14"/>
        <v>#DIV/0!</v>
      </c>
      <c r="F11" s="97" t="e">
        <f t="shared" si="14"/>
        <v>#DIV/0!</v>
      </c>
      <c r="G11" s="97" t="e">
        <f t="shared" si="14"/>
        <v>#DIV/0!</v>
      </c>
      <c r="H11" s="97" t="e">
        <f t="shared" si="14"/>
        <v>#DIV/0!</v>
      </c>
      <c r="I11" s="97" t="e">
        <f t="shared" si="14"/>
        <v>#DIV/0!</v>
      </c>
      <c r="J11" s="97" t="e">
        <f t="shared" si="14"/>
        <v>#DIV/0!</v>
      </c>
      <c r="Q11" s="58"/>
    </row>
    <row r="12" spans="1:17" x14ac:dyDescent="0.2">
      <c r="A12" s="61" t="s">
        <v>108</v>
      </c>
      <c r="B12" s="97" t="e">
        <f t="shared" si="13"/>
        <v>#DIV/0!</v>
      </c>
      <c r="C12" s="73"/>
      <c r="D12" s="97" t="e">
        <f t="shared" ref="D12:J12" si="15">AVERAGE(D46,D46,D49,D52,D52,D54,D55,D57,D59,D60,D61,D61,D65,D65,D68,D67,D69,D70,D76)</f>
        <v>#DIV/0!</v>
      </c>
      <c r="E12" s="97" t="e">
        <f t="shared" si="15"/>
        <v>#DIV/0!</v>
      </c>
      <c r="F12" s="97" t="e">
        <f t="shared" si="15"/>
        <v>#DIV/0!</v>
      </c>
      <c r="G12" s="97" t="e">
        <f t="shared" si="15"/>
        <v>#DIV/0!</v>
      </c>
      <c r="H12" s="97" t="e">
        <f t="shared" si="15"/>
        <v>#DIV/0!</v>
      </c>
      <c r="I12" s="97" t="e">
        <f t="shared" si="15"/>
        <v>#DIV/0!</v>
      </c>
      <c r="J12" s="97" t="e">
        <f t="shared" si="15"/>
        <v>#DIV/0!</v>
      </c>
      <c r="Q12" s="58"/>
    </row>
    <row r="13" spans="1:17" x14ac:dyDescent="0.2">
      <c r="A13" s="61" t="s">
        <v>109</v>
      </c>
      <c r="B13" s="97" t="e">
        <f t="shared" si="13"/>
        <v>#DIV/0!</v>
      </c>
      <c r="C13" s="73"/>
      <c r="D13" s="97" t="e">
        <f t="shared" ref="D13:J13" si="16">AVERAGE(D46,D46,D49,D52,D52,D54,D54,D55,D57,D59,D60,D61,D61,D65,D67,D67,D68,D69,D70,D76)</f>
        <v>#DIV/0!</v>
      </c>
      <c r="E13" s="97" t="e">
        <f t="shared" si="16"/>
        <v>#DIV/0!</v>
      </c>
      <c r="F13" s="97" t="e">
        <f t="shared" si="16"/>
        <v>#DIV/0!</v>
      </c>
      <c r="G13" s="97" t="e">
        <f t="shared" si="16"/>
        <v>#DIV/0!</v>
      </c>
      <c r="H13" s="97" t="e">
        <f t="shared" si="16"/>
        <v>#DIV/0!</v>
      </c>
      <c r="I13" s="97" t="e">
        <f t="shared" si="16"/>
        <v>#DIV/0!</v>
      </c>
      <c r="J13" s="97" t="e">
        <f t="shared" si="16"/>
        <v>#DIV/0!</v>
      </c>
      <c r="Q13" s="58"/>
    </row>
    <row r="14" spans="1:17" x14ac:dyDescent="0.2">
      <c r="A14" s="81" t="s">
        <v>110</v>
      </c>
      <c r="B14" s="97" t="e">
        <f t="shared" si="13"/>
        <v>#DIV/0!</v>
      </c>
      <c r="C14" s="73"/>
      <c r="D14" s="97" t="e">
        <f t="shared" ref="D14:J14" si="17">AVERAGE(D46,D46,D52,D52,D54,D55,D55,D57,D59,D59,D61,D61,D66,D67,D67,D68,D68,D69,D69,D72)</f>
        <v>#DIV/0!</v>
      </c>
      <c r="E14" s="97" t="e">
        <f t="shared" si="17"/>
        <v>#DIV/0!</v>
      </c>
      <c r="F14" s="97" t="e">
        <f t="shared" si="17"/>
        <v>#DIV/0!</v>
      </c>
      <c r="G14" s="97" t="e">
        <f t="shared" si="17"/>
        <v>#DIV/0!</v>
      </c>
      <c r="H14" s="97" t="e">
        <f t="shared" si="17"/>
        <v>#DIV/0!</v>
      </c>
      <c r="I14" s="97" t="e">
        <f t="shared" si="17"/>
        <v>#DIV/0!</v>
      </c>
      <c r="J14" s="97" t="e">
        <f t="shared" si="17"/>
        <v>#DIV/0!</v>
      </c>
      <c r="Q14" s="58"/>
    </row>
    <row r="15" spans="1:17" x14ac:dyDescent="0.2">
      <c r="A15" s="81" t="s">
        <v>111</v>
      </c>
      <c r="B15" s="97" t="e">
        <f t="shared" si="13"/>
        <v>#DIV/0!</v>
      </c>
      <c r="C15" s="73"/>
      <c r="D15" s="97" t="e">
        <f t="shared" ref="D15:J15" si="18">AVERAGE(D46,D46,D52,D52,D55,D55,D57,D59,D59,D61,D61,D65,D67,D67,D68,D68,D69,D72)</f>
        <v>#DIV/0!</v>
      </c>
      <c r="E15" s="97" t="e">
        <f t="shared" si="18"/>
        <v>#DIV/0!</v>
      </c>
      <c r="F15" s="97" t="e">
        <f t="shared" si="18"/>
        <v>#DIV/0!</v>
      </c>
      <c r="G15" s="97" t="e">
        <f t="shared" si="18"/>
        <v>#DIV/0!</v>
      </c>
      <c r="H15" s="97" t="e">
        <f t="shared" si="18"/>
        <v>#DIV/0!</v>
      </c>
      <c r="I15" s="97" t="e">
        <f t="shared" si="18"/>
        <v>#DIV/0!</v>
      </c>
      <c r="J15" s="97" t="e">
        <f t="shared" si="18"/>
        <v>#DIV/0!</v>
      </c>
      <c r="Q15" s="58"/>
    </row>
    <row r="16" spans="1:17" x14ac:dyDescent="0.2">
      <c r="A16" s="82" t="s">
        <v>142</v>
      </c>
      <c r="B16" s="97" t="e">
        <f t="shared" si="13"/>
        <v>#DIV/0!</v>
      </c>
      <c r="C16" s="73"/>
      <c r="D16" s="97" t="e">
        <f t="shared" ref="D16:J16" si="19">AVERAGE(D44,D45,D46,D49,D52,D52,D54,D54,D55,D57,D56,D59,D61,D65,D65,D66,D67,D67,D69,D69,D70,D72,D75,D76,D76,D77)</f>
        <v>#DIV/0!</v>
      </c>
      <c r="E16" s="97" t="e">
        <f t="shared" si="19"/>
        <v>#DIV/0!</v>
      </c>
      <c r="F16" s="97" t="e">
        <f t="shared" si="19"/>
        <v>#DIV/0!</v>
      </c>
      <c r="G16" s="97" t="e">
        <f t="shared" si="19"/>
        <v>#DIV/0!</v>
      </c>
      <c r="H16" s="97" t="e">
        <f t="shared" si="19"/>
        <v>#DIV/0!</v>
      </c>
      <c r="I16" s="97" t="e">
        <f t="shared" si="19"/>
        <v>#DIV/0!</v>
      </c>
      <c r="J16" s="97" t="e">
        <f t="shared" si="19"/>
        <v>#DIV/0!</v>
      </c>
      <c r="Q16" s="58"/>
    </row>
    <row r="17" spans="1:17" x14ac:dyDescent="0.2">
      <c r="A17" s="61" t="s">
        <v>112</v>
      </c>
      <c r="B17" s="97" t="e">
        <f t="shared" si="13"/>
        <v>#DIV/0!</v>
      </c>
      <c r="C17" s="73"/>
      <c r="D17" s="97" t="e">
        <f t="shared" ref="D17:J17" si="20">AVERAGE(D44,D45,D46,D46,D49,D52,D52,D54,D54,D55,D55,D56,D57,D59,D59,D61,D61,D63,D65,D65,D66,D67,D67,D68,D68,D69,D69,D70,D71,D72,D75,D76,D76,D77)</f>
        <v>#DIV/0!</v>
      </c>
      <c r="E17" s="97" t="e">
        <f t="shared" si="20"/>
        <v>#DIV/0!</v>
      </c>
      <c r="F17" s="97" t="e">
        <f t="shared" si="20"/>
        <v>#DIV/0!</v>
      </c>
      <c r="G17" s="97" t="e">
        <f t="shared" si="20"/>
        <v>#DIV/0!</v>
      </c>
      <c r="H17" s="97" t="e">
        <f t="shared" si="20"/>
        <v>#DIV/0!</v>
      </c>
      <c r="I17" s="97" t="e">
        <f t="shared" si="20"/>
        <v>#DIV/0!</v>
      </c>
      <c r="J17" s="97" t="e">
        <f t="shared" si="20"/>
        <v>#DIV/0!</v>
      </c>
      <c r="Q17" s="58"/>
    </row>
    <row r="18" spans="1:17" x14ac:dyDescent="0.2">
      <c r="A18" s="61" t="s">
        <v>113</v>
      </c>
      <c r="B18" s="97" t="e">
        <f t="shared" si="13"/>
        <v>#DIV/0!</v>
      </c>
      <c r="C18" s="73"/>
      <c r="D18" s="97" t="e">
        <f t="shared" ref="D18:J18" si="21">AVERAGE(D44,D44,D46,D46,D52,D52,D55,D55,D57,D59,D59,D61,D61,D63,D65,D65,D67,D67,D68,D68,D70,D71)</f>
        <v>#DIV/0!</v>
      </c>
      <c r="E18" s="97" t="e">
        <f t="shared" si="21"/>
        <v>#DIV/0!</v>
      </c>
      <c r="F18" s="97" t="e">
        <f t="shared" si="21"/>
        <v>#DIV/0!</v>
      </c>
      <c r="G18" s="97" t="e">
        <f t="shared" si="21"/>
        <v>#DIV/0!</v>
      </c>
      <c r="H18" s="97" t="e">
        <f t="shared" si="21"/>
        <v>#DIV/0!</v>
      </c>
      <c r="I18" s="97" t="e">
        <f t="shared" si="21"/>
        <v>#DIV/0!</v>
      </c>
      <c r="J18" s="97" t="e">
        <f t="shared" si="21"/>
        <v>#DIV/0!</v>
      </c>
      <c r="Q18" s="58"/>
    </row>
    <row r="19" spans="1:17" x14ac:dyDescent="0.2">
      <c r="A19" s="83" t="s">
        <v>118</v>
      </c>
      <c r="B19" s="97" t="e">
        <f t="shared" si="13"/>
        <v>#DIV/0!</v>
      </c>
      <c r="C19" s="73"/>
      <c r="D19" s="97" t="e">
        <f t="shared" ref="D19:J19" si="22">AVERAGE(D51,D52,D54,D54,D56,D56,D57,D57,D58,D58,D60,D67,D67,D69,D69,D71,D75,D76,D77)</f>
        <v>#DIV/0!</v>
      </c>
      <c r="E19" s="97" t="e">
        <f t="shared" si="22"/>
        <v>#DIV/0!</v>
      </c>
      <c r="F19" s="97" t="e">
        <f t="shared" si="22"/>
        <v>#DIV/0!</v>
      </c>
      <c r="G19" s="97" t="e">
        <f t="shared" si="22"/>
        <v>#DIV/0!</v>
      </c>
      <c r="H19" s="97" t="e">
        <f t="shared" si="22"/>
        <v>#DIV/0!</v>
      </c>
      <c r="I19" s="97" t="e">
        <f t="shared" si="22"/>
        <v>#DIV/0!</v>
      </c>
      <c r="J19" s="97" t="e">
        <f t="shared" si="22"/>
        <v>#DIV/0!</v>
      </c>
      <c r="Q19" s="58"/>
    </row>
    <row r="20" spans="1:17" x14ac:dyDescent="0.2">
      <c r="A20" s="84" t="s">
        <v>117</v>
      </c>
      <c r="B20" s="97" t="e">
        <f t="shared" si="13"/>
        <v>#DIV/0!</v>
      </c>
      <c r="C20" s="73"/>
      <c r="D20" s="97" t="e">
        <f t="shared" ref="D20:J20" si="23">AVERAGE(D44,D46,D46,D49,D51,D52,D52,D54,D54,D55,D55,D56,D56,D57,D57,D58,D58,D59,D60,D61,D61,D65,D65,D66,D67,D67,D68,D68,D69,D69,D70,D70,D71,D72,D75,D76,D76,D77)</f>
        <v>#DIV/0!</v>
      </c>
      <c r="E20" s="97" t="e">
        <f t="shared" si="23"/>
        <v>#DIV/0!</v>
      </c>
      <c r="F20" s="97" t="e">
        <f t="shared" si="23"/>
        <v>#DIV/0!</v>
      </c>
      <c r="G20" s="97" t="e">
        <f t="shared" si="23"/>
        <v>#DIV/0!</v>
      </c>
      <c r="H20" s="97" t="e">
        <f t="shared" si="23"/>
        <v>#DIV/0!</v>
      </c>
      <c r="I20" s="97" t="e">
        <f t="shared" si="23"/>
        <v>#DIV/0!</v>
      </c>
      <c r="J20" s="97" t="e">
        <f t="shared" si="23"/>
        <v>#DIV/0!</v>
      </c>
      <c r="Q20" s="58"/>
    </row>
    <row r="21" spans="1:17" x14ac:dyDescent="0.2">
      <c r="A21" s="62" t="s">
        <v>114</v>
      </c>
      <c r="B21" s="97" t="e">
        <f t="shared" si="13"/>
        <v>#DIV/0!</v>
      </c>
      <c r="C21" s="55"/>
      <c r="D21" s="97" t="e">
        <f t="shared" ref="D21:J21" si="24">AVERAGE(D44,D46,D49,D52,D52,D54,D55,D55,D57,D59,D61,D61,D65,D65,D68,D69,D69,D70,D72,D76)</f>
        <v>#DIV/0!</v>
      </c>
      <c r="E21" s="97" t="e">
        <f t="shared" si="24"/>
        <v>#DIV/0!</v>
      </c>
      <c r="F21" s="97" t="e">
        <f t="shared" si="24"/>
        <v>#DIV/0!</v>
      </c>
      <c r="G21" s="97" t="e">
        <f t="shared" si="24"/>
        <v>#DIV/0!</v>
      </c>
      <c r="H21" s="97" t="e">
        <f t="shared" si="24"/>
        <v>#DIV/0!</v>
      </c>
      <c r="I21" s="97" t="e">
        <f t="shared" si="24"/>
        <v>#DIV/0!</v>
      </c>
      <c r="J21" s="97" t="e">
        <f t="shared" si="24"/>
        <v>#DIV/0!</v>
      </c>
      <c r="Q21" s="58"/>
    </row>
    <row r="22" spans="1:17" x14ac:dyDescent="0.2">
      <c r="A22" s="62" t="s">
        <v>115</v>
      </c>
      <c r="B22" s="97" t="e">
        <f t="shared" si="13"/>
        <v>#DIV/0!</v>
      </c>
      <c r="C22" s="73"/>
      <c r="D22" s="97" t="e">
        <f t="shared" ref="D22:J22" si="25">AVERAGE(D44,D44,D45,D46,D49,D52,D52,D54,D55,D55,D57,D59,D61,D61,D63,D65,D65,D68,D68,D69,D69,D70,D70,D72,D76)</f>
        <v>#DIV/0!</v>
      </c>
      <c r="E22" s="97" t="e">
        <f t="shared" si="25"/>
        <v>#DIV/0!</v>
      </c>
      <c r="F22" s="97" t="e">
        <f t="shared" si="25"/>
        <v>#DIV/0!</v>
      </c>
      <c r="G22" s="97" t="e">
        <f t="shared" si="25"/>
        <v>#DIV/0!</v>
      </c>
      <c r="H22" s="97" t="e">
        <f t="shared" si="25"/>
        <v>#DIV/0!</v>
      </c>
      <c r="I22" s="97" t="e">
        <f t="shared" si="25"/>
        <v>#DIV/0!</v>
      </c>
      <c r="J22" s="97" t="e">
        <f t="shared" si="25"/>
        <v>#DIV/0!</v>
      </c>
      <c r="Q22" s="58"/>
    </row>
    <row r="23" spans="1:17" x14ac:dyDescent="0.2">
      <c r="A23" s="85" t="s">
        <v>116</v>
      </c>
      <c r="B23" s="98" t="e">
        <f t="shared" si="13"/>
        <v>#DIV/0!</v>
      </c>
      <c r="C23" s="73"/>
      <c r="D23" s="98" t="e">
        <f t="shared" ref="D23:J23" si="26">AVERAGE(D46,D52,D52,D54,D54,D55,D57,D59,D60,D61,D61,D65,D66,D66,D67,D67,D68,D69,D69,D76,D76)</f>
        <v>#DIV/0!</v>
      </c>
      <c r="E23" s="98" t="e">
        <f t="shared" si="26"/>
        <v>#DIV/0!</v>
      </c>
      <c r="F23" s="98" t="e">
        <f t="shared" si="26"/>
        <v>#DIV/0!</v>
      </c>
      <c r="G23" s="98" t="e">
        <f t="shared" si="26"/>
        <v>#DIV/0!</v>
      </c>
      <c r="H23" s="98" t="e">
        <f t="shared" si="26"/>
        <v>#DIV/0!</v>
      </c>
      <c r="I23" s="98" t="e">
        <f t="shared" si="26"/>
        <v>#DIV/0!</v>
      </c>
      <c r="J23" s="98" t="e">
        <f t="shared" si="26"/>
        <v>#DIV/0!</v>
      </c>
      <c r="Q23" s="58"/>
    </row>
    <row r="24" spans="1:17" x14ac:dyDescent="0.2">
      <c r="A24" s="44"/>
      <c r="B24" s="44"/>
      <c r="C24" s="44"/>
      <c r="D24" s="86" t="e">
        <f t="shared" ref="D24:G24" si="27">AVERAGE(D10:D23)</f>
        <v>#DIV/0!</v>
      </c>
      <c r="E24" s="86" t="e">
        <f t="shared" si="27"/>
        <v>#DIV/0!</v>
      </c>
      <c r="F24" s="86" t="e">
        <f t="shared" si="27"/>
        <v>#DIV/0!</v>
      </c>
      <c r="G24" s="86" t="e">
        <f t="shared" si="27"/>
        <v>#DIV/0!</v>
      </c>
      <c r="H24" s="86" t="e">
        <f t="shared" ref="H24:J24" si="28">AVERAGE(H10:H23)</f>
        <v>#DIV/0!</v>
      </c>
      <c r="I24" s="86" t="e">
        <f t="shared" si="28"/>
        <v>#DIV/0!</v>
      </c>
      <c r="J24" s="86" t="e">
        <f t="shared" si="28"/>
        <v>#DIV/0!</v>
      </c>
      <c r="Q24" s="58"/>
    </row>
    <row r="25" spans="1:17" x14ac:dyDescent="0.2">
      <c r="A25" s="60" t="s">
        <v>72</v>
      </c>
      <c r="Q25" s="58"/>
    </row>
    <row r="26" spans="1:17" x14ac:dyDescent="0.2">
      <c r="A26" s="56" t="s">
        <v>66</v>
      </c>
      <c r="B26" s="141" t="e">
        <f>AVERAGE(D26:L26)</f>
        <v>#DIV/0!</v>
      </c>
      <c r="C26" s="30"/>
      <c r="D26" s="89" t="e">
        <f t="shared" ref="D26:G26" si="29">AVERAGE(D43,D44)</f>
        <v>#DIV/0!</v>
      </c>
      <c r="E26" s="89" t="e">
        <f t="shared" si="29"/>
        <v>#DIV/0!</v>
      </c>
      <c r="F26" s="89" t="e">
        <f t="shared" si="29"/>
        <v>#DIV/0!</v>
      </c>
      <c r="G26" s="89" t="e">
        <f t="shared" si="29"/>
        <v>#DIV/0!</v>
      </c>
      <c r="H26" s="89" t="e">
        <f t="shared" ref="H26:J26" si="30">AVERAGE(H43,H44)</f>
        <v>#DIV/0!</v>
      </c>
      <c r="I26" s="89" t="e">
        <f t="shared" si="30"/>
        <v>#DIV/0!</v>
      </c>
      <c r="J26" s="89" t="e">
        <f t="shared" si="30"/>
        <v>#DIV/0!</v>
      </c>
      <c r="Q26" s="58"/>
    </row>
    <row r="27" spans="1:17" x14ac:dyDescent="0.2">
      <c r="A27" s="56" t="s">
        <v>67</v>
      </c>
      <c r="B27" s="142" t="e">
        <f>AVERAGE(D27:L27)</f>
        <v>#DIV/0!</v>
      </c>
      <c r="C27" s="30"/>
      <c r="D27" s="91" t="e">
        <f t="shared" ref="D27:G27" si="31">AVERAGE(D44,D70,D71,D75,D72)</f>
        <v>#DIV/0!</v>
      </c>
      <c r="E27" s="91" t="e">
        <f t="shared" si="31"/>
        <v>#DIV/0!</v>
      </c>
      <c r="F27" s="91" t="e">
        <f t="shared" si="31"/>
        <v>#DIV/0!</v>
      </c>
      <c r="G27" s="91" t="e">
        <f t="shared" si="31"/>
        <v>#DIV/0!</v>
      </c>
      <c r="H27" s="91" t="e">
        <f t="shared" ref="H27:J27" si="32">AVERAGE(H44,H70,H71,H75,H72)</f>
        <v>#DIV/0!</v>
      </c>
      <c r="I27" s="91" t="e">
        <f t="shared" si="32"/>
        <v>#DIV/0!</v>
      </c>
      <c r="J27" s="91" t="e">
        <f t="shared" si="32"/>
        <v>#DIV/0!</v>
      </c>
      <c r="Q27" s="58"/>
    </row>
    <row r="28" spans="1:17" x14ac:dyDescent="0.2">
      <c r="A28" s="57" t="s">
        <v>65</v>
      </c>
      <c r="B28" s="142" t="e">
        <f>AVERAGE(D28:L28)</f>
        <v>#DIV/0!</v>
      </c>
      <c r="C28" s="30"/>
      <c r="D28" s="91" t="e">
        <f t="shared" ref="D28" si="33">AVERAGE(D45,D61,D59)</f>
        <v>#DIV/0!</v>
      </c>
      <c r="E28" s="91" t="e">
        <f t="shared" ref="E28:F28" si="34">AVERAGE(E45,E61,E59)</f>
        <v>#DIV/0!</v>
      </c>
      <c r="F28" s="91" t="e">
        <f t="shared" si="34"/>
        <v>#DIV/0!</v>
      </c>
      <c r="G28" s="91" t="e">
        <f t="shared" ref="G28:I28" si="35">AVERAGE(G45,G61,G59)</f>
        <v>#DIV/0!</v>
      </c>
      <c r="H28" s="91" t="e">
        <f t="shared" si="35"/>
        <v>#DIV/0!</v>
      </c>
      <c r="I28" s="91" t="e">
        <f t="shared" si="35"/>
        <v>#DIV/0!</v>
      </c>
      <c r="J28" s="91" t="e">
        <f t="shared" ref="J28" si="36">AVERAGE(J45,J61,J59)</f>
        <v>#DIV/0!</v>
      </c>
      <c r="Q28" s="58"/>
    </row>
    <row r="29" spans="1:17" x14ac:dyDescent="0.2">
      <c r="A29" s="56" t="s">
        <v>68</v>
      </c>
      <c r="B29" s="142" t="e">
        <f>AVERAGE(D29:G29)</f>
        <v>#DIV/0!</v>
      </c>
      <c r="C29" s="30"/>
      <c r="D29" s="91" t="e">
        <f t="shared" ref="D29" si="37">AVERAGE(D51,D60,D77)</f>
        <v>#DIV/0!</v>
      </c>
      <c r="E29" s="91" t="e">
        <f t="shared" ref="E29:F29" si="38">AVERAGE(E51,E60,E77)</f>
        <v>#DIV/0!</v>
      </c>
      <c r="F29" s="91" t="e">
        <f t="shared" si="38"/>
        <v>#DIV/0!</v>
      </c>
      <c r="G29" s="91" t="e">
        <f t="shared" ref="G29:I29" si="39">AVERAGE(G51,G60,G77)</f>
        <v>#DIV/0!</v>
      </c>
      <c r="H29" s="91" t="e">
        <f t="shared" si="39"/>
        <v>#DIV/0!</v>
      </c>
      <c r="I29" s="91" t="e">
        <f t="shared" si="39"/>
        <v>#DIV/0!</v>
      </c>
      <c r="J29" s="91" t="e">
        <f t="shared" ref="J29" si="40">AVERAGE(J51,J60,J77)</f>
        <v>#DIV/0!</v>
      </c>
      <c r="Q29" s="58"/>
    </row>
    <row r="30" spans="1:17" x14ac:dyDescent="0.2">
      <c r="A30" s="56" t="s">
        <v>69</v>
      </c>
      <c r="B30" s="142" t="e">
        <f t="shared" ref="B30:B39" si="41">AVERAGE(D30:L30)</f>
        <v>#DIV/0!</v>
      </c>
      <c r="C30" s="30"/>
      <c r="D30" s="91" t="e">
        <f t="shared" ref="D30:G30" si="42">AVERAGE(D52,D52,D61,D68)</f>
        <v>#DIV/0!</v>
      </c>
      <c r="E30" s="91" t="e">
        <f t="shared" si="42"/>
        <v>#DIV/0!</v>
      </c>
      <c r="F30" s="91" t="e">
        <f t="shared" si="42"/>
        <v>#DIV/0!</v>
      </c>
      <c r="G30" s="91" t="e">
        <f t="shared" si="42"/>
        <v>#DIV/0!</v>
      </c>
      <c r="H30" s="91" t="e">
        <f t="shared" ref="H30:J30" si="43">AVERAGE(H52,H52,H61,H68)</f>
        <v>#DIV/0!</v>
      </c>
      <c r="I30" s="91" t="e">
        <f t="shared" si="43"/>
        <v>#DIV/0!</v>
      </c>
      <c r="J30" s="91" t="e">
        <f t="shared" si="43"/>
        <v>#DIV/0!</v>
      </c>
      <c r="Q30" s="58"/>
    </row>
    <row r="31" spans="1:17" x14ac:dyDescent="0.2">
      <c r="A31" s="56" t="s">
        <v>70</v>
      </c>
      <c r="B31" s="142" t="e">
        <f t="shared" si="41"/>
        <v>#DIV/0!</v>
      </c>
      <c r="C31" s="30"/>
      <c r="D31" s="91" t="e">
        <f t="shared" ref="D31" si="44">AVERAGE(D54,D56,D77,D58)</f>
        <v>#DIV/0!</v>
      </c>
      <c r="E31" s="91" t="e">
        <f t="shared" ref="E31:F31" si="45">AVERAGE(E54,E56,E77,E58)</f>
        <v>#DIV/0!</v>
      </c>
      <c r="F31" s="91" t="e">
        <f t="shared" si="45"/>
        <v>#DIV/0!</v>
      </c>
      <c r="G31" s="91" t="e">
        <f t="shared" ref="G31:I31" si="46">AVERAGE(G54,G56,G77,G58)</f>
        <v>#DIV/0!</v>
      </c>
      <c r="H31" s="91" t="e">
        <f t="shared" si="46"/>
        <v>#DIV/0!</v>
      </c>
      <c r="I31" s="91" t="e">
        <f t="shared" si="46"/>
        <v>#DIV/0!</v>
      </c>
      <c r="J31" s="91" t="e">
        <f t="shared" ref="J31" si="47">AVERAGE(J54,J56,J77,J58)</f>
        <v>#DIV/0!</v>
      </c>
      <c r="Q31" s="58"/>
    </row>
    <row r="32" spans="1:17" x14ac:dyDescent="0.2">
      <c r="A32" s="56" t="s">
        <v>71</v>
      </c>
      <c r="B32" s="142" t="e">
        <f t="shared" si="41"/>
        <v>#DIV/0!</v>
      </c>
      <c r="C32" s="30"/>
      <c r="D32" s="91" t="e">
        <f t="shared" ref="D32" si="48">AVERAGE(D48,D73)</f>
        <v>#DIV/0!</v>
      </c>
      <c r="E32" s="91" t="e">
        <f t="shared" ref="E32:F32" si="49">AVERAGE(E48,E73)</f>
        <v>#DIV/0!</v>
      </c>
      <c r="F32" s="91" t="e">
        <f t="shared" si="49"/>
        <v>#DIV/0!</v>
      </c>
      <c r="G32" s="91" t="e">
        <f t="shared" ref="G32:I32" si="50">AVERAGE(G48,G73)</f>
        <v>#DIV/0!</v>
      </c>
      <c r="H32" s="91" t="e">
        <f t="shared" si="50"/>
        <v>#DIV/0!</v>
      </c>
      <c r="I32" s="91" t="e">
        <f t="shared" si="50"/>
        <v>#DIV/0!</v>
      </c>
      <c r="J32" s="91" t="e">
        <f t="shared" ref="J32" si="51">AVERAGE(J48,J73)</f>
        <v>#DIV/0!</v>
      </c>
      <c r="Q32" s="58"/>
    </row>
    <row r="33" spans="1:17" x14ac:dyDescent="0.2">
      <c r="A33" s="56" t="s">
        <v>55</v>
      </c>
      <c r="B33" s="142" t="e">
        <f t="shared" si="41"/>
        <v>#DIV/0!</v>
      </c>
      <c r="C33" s="30"/>
      <c r="D33" s="91" t="e">
        <f t="shared" ref="D33" si="52">AVERAGE(D76,D74)</f>
        <v>#DIV/0!</v>
      </c>
      <c r="E33" s="91" t="e">
        <f t="shared" ref="E33:F33" si="53">AVERAGE(E76,E74)</f>
        <v>#DIV/0!</v>
      </c>
      <c r="F33" s="91" t="e">
        <f t="shared" si="53"/>
        <v>#DIV/0!</v>
      </c>
      <c r="G33" s="91" t="e">
        <f t="shared" ref="G33:I33" si="54">AVERAGE(G76,G74)</f>
        <v>#DIV/0!</v>
      </c>
      <c r="H33" s="91" t="e">
        <f t="shared" si="54"/>
        <v>#DIV/0!</v>
      </c>
      <c r="I33" s="91" t="e">
        <f t="shared" si="54"/>
        <v>#DIV/0!</v>
      </c>
      <c r="J33" s="91" t="e">
        <f t="shared" ref="J33" si="55">AVERAGE(J76,J74)</f>
        <v>#DIV/0!</v>
      </c>
      <c r="Q33" s="58"/>
    </row>
    <row r="34" spans="1:17" x14ac:dyDescent="0.2">
      <c r="A34" s="56" t="s">
        <v>56</v>
      </c>
      <c r="B34" s="142" t="e">
        <f t="shared" si="41"/>
        <v>#DIV/0!</v>
      </c>
      <c r="C34" s="30"/>
      <c r="D34" s="91" t="e">
        <f t="shared" ref="D34:G34" si="56">AVERAGE(D46,D52,D60,D67,D69)</f>
        <v>#DIV/0!</v>
      </c>
      <c r="E34" s="91" t="e">
        <f t="shared" si="56"/>
        <v>#DIV/0!</v>
      </c>
      <c r="F34" s="91" t="e">
        <f t="shared" si="56"/>
        <v>#DIV/0!</v>
      </c>
      <c r="G34" s="91" t="e">
        <f t="shared" si="56"/>
        <v>#DIV/0!</v>
      </c>
      <c r="H34" s="91" t="e">
        <f t="shared" ref="H34:J34" si="57">AVERAGE(H46,H52,H60,H67,H69)</f>
        <v>#DIV/0!</v>
      </c>
      <c r="I34" s="91" t="e">
        <f t="shared" si="57"/>
        <v>#DIV/0!</v>
      </c>
      <c r="J34" s="91" t="e">
        <f t="shared" si="57"/>
        <v>#DIV/0!</v>
      </c>
      <c r="Q34" s="58"/>
    </row>
    <row r="35" spans="1:17" x14ac:dyDescent="0.2">
      <c r="A35" s="56" t="s">
        <v>57</v>
      </c>
      <c r="B35" s="142" t="e">
        <f t="shared" si="41"/>
        <v>#DIV/0!</v>
      </c>
      <c r="C35" s="30"/>
      <c r="D35" s="91" t="e">
        <f t="shared" ref="D35:G35" si="58">AVERAGE(D54,D56,D58,D77)</f>
        <v>#DIV/0!</v>
      </c>
      <c r="E35" s="91" t="e">
        <f t="shared" si="58"/>
        <v>#DIV/0!</v>
      </c>
      <c r="F35" s="91" t="e">
        <f t="shared" si="58"/>
        <v>#DIV/0!</v>
      </c>
      <c r="G35" s="91" t="e">
        <f t="shared" si="58"/>
        <v>#DIV/0!</v>
      </c>
      <c r="H35" s="91" t="e">
        <f t="shared" ref="H35:J35" si="59">AVERAGE(H54,H56,H58,H77)</f>
        <v>#DIV/0!</v>
      </c>
      <c r="I35" s="91" t="e">
        <f t="shared" si="59"/>
        <v>#DIV/0!</v>
      </c>
      <c r="J35" s="91" t="e">
        <f t="shared" si="59"/>
        <v>#DIV/0!</v>
      </c>
      <c r="Q35" s="58"/>
    </row>
    <row r="36" spans="1:17" x14ac:dyDescent="0.2">
      <c r="A36" s="56" t="s">
        <v>58</v>
      </c>
      <c r="B36" s="142" t="e">
        <f t="shared" si="41"/>
        <v>#DIV/0!</v>
      </c>
      <c r="C36" s="30"/>
      <c r="D36" s="91" t="e">
        <f t="shared" ref="D36" si="60">AVERAGE(D52,D54,D57,D61,D68)</f>
        <v>#DIV/0!</v>
      </c>
      <c r="E36" s="91" t="e">
        <f t="shared" ref="E36:F36" si="61">AVERAGE(E52,E54,E57,E61,E68)</f>
        <v>#DIV/0!</v>
      </c>
      <c r="F36" s="91" t="e">
        <f t="shared" si="61"/>
        <v>#DIV/0!</v>
      </c>
      <c r="G36" s="91" t="e">
        <f t="shared" ref="G36:I36" si="62">AVERAGE(G52,G54,G57,G61,G68)</f>
        <v>#DIV/0!</v>
      </c>
      <c r="H36" s="91" t="e">
        <f t="shared" si="62"/>
        <v>#DIV/0!</v>
      </c>
      <c r="I36" s="91" t="e">
        <f t="shared" si="62"/>
        <v>#DIV/0!</v>
      </c>
      <c r="J36" s="91" t="e">
        <f t="shared" ref="J36" si="63">AVERAGE(J52,J54,J57,J61,J68)</f>
        <v>#DIV/0!</v>
      </c>
      <c r="Q36" s="58"/>
    </row>
    <row r="37" spans="1:17" x14ac:dyDescent="0.2">
      <c r="A37" s="56" t="s">
        <v>36</v>
      </c>
      <c r="B37" s="142" t="e">
        <f t="shared" si="41"/>
        <v>#DIV/0!</v>
      </c>
      <c r="C37" s="30"/>
      <c r="D37" s="91" t="e">
        <f t="shared" ref="D37" si="64">AVERAGE(D59,D61)</f>
        <v>#DIV/0!</v>
      </c>
      <c r="E37" s="91" t="e">
        <f t="shared" ref="E37:F37" si="65">AVERAGE(E59,E61)</f>
        <v>#DIV/0!</v>
      </c>
      <c r="F37" s="91" t="e">
        <f t="shared" si="65"/>
        <v>#DIV/0!</v>
      </c>
      <c r="G37" s="91" t="e">
        <f t="shared" ref="G37:I37" si="66">AVERAGE(G59,G61)</f>
        <v>#DIV/0!</v>
      </c>
      <c r="H37" s="91" t="e">
        <f t="shared" si="66"/>
        <v>#DIV/0!</v>
      </c>
      <c r="I37" s="91" t="e">
        <f t="shared" si="66"/>
        <v>#DIV/0!</v>
      </c>
      <c r="J37" s="91" t="e">
        <f t="shared" ref="J37" si="67">AVERAGE(J59,J61)</f>
        <v>#DIV/0!</v>
      </c>
      <c r="Q37" s="58"/>
    </row>
    <row r="38" spans="1:17" x14ac:dyDescent="0.2">
      <c r="A38" s="56" t="s">
        <v>59</v>
      </c>
      <c r="B38" s="142" t="e">
        <f t="shared" si="41"/>
        <v>#DIV/0!</v>
      </c>
      <c r="C38" s="30"/>
      <c r="D38" s="91" t="e">
        <f t="shared" ref="D38:G38" si="68">AVERAGE(D62,D67,D69,D76)</f>
        <v>#DIV/0!</v>
      </c>
      <c r="E38" s="91" t="e">
        <f t="shared" si="68"/>
        <v>#DIV/0!</v>
      </c>
      <c r="F38" s="91" t="e">
        <f t="shared" si="68"/>
        <v>#DIV/0!</v>
      </c>
      <c r="G38" s="91" t="e">
        <f t="shared" si="68"/>
        <v>#DIV/0!</v>
      </c>
      <c r="H38" s="91" t="e">
        <f t="shared" ref="H38:J38" si="69">AVERAGE(H62,H67,H69,H76)</f>
        <v>#DIV/0!</v>
      </c>
      <c r="I38" s="91" t="e">
        <f t="shared" si="69"/>
        <v>#DIV/0!</v>
      </c>
      <c r="J38" s="91" t="e">
        <f t="shared" si="69"/>
        <v>#DIV/0!</v>
      </c>
      <c r="Q38" s="58"/>
    </row>
    <row r="39" spans="1:17" x14ac:dyDescent="0.2">
      <c r="A39" s="56" t="s">
        <v>60</v>
      </c>
      <c r="B39" s="143" t="e">
        <f t="shared" si="41"/>
        <v>#DIV/0!</v>
      </c>
      <c r="C39" s="30"/>
      <c r="D39" s="93" t="e">
        <f t="shared" ref="D39" si="70">AVERAGE(D70,D75)</f>
        <v>#DIV/0!</v>
      </c>
      <c r="E39" s="93" t="e">
        <f t="shared" ref="E39:F39" si="71">AVERAGE(E70,E75)</f>
        <v>#DIV/0!</v>
      </c>
      <c r="F39" s="93" t="e">
        <f t="shared" si="71"/>
        <v>#DIV/0!</v>
      </c>
      <c r="G39" s="93" t="e">
        <f t="shared" ref="G39:I39" si="72">AVERAGE(G70,G75)</f>
        <v>#DIV/0!</v>
      </c>
      <c r="H39" s="93" t="e">
        <f t="shared" si="72"/>
        <v>#DIV/0!</v>
      </c>
      <c r="I39" s="93" t="e">
        <f t="shared" si="72"/>
        <v>#DIV/0!</v>
      </c>
      <c r="J39" s="93" t="e">
        <f t="shared" ref="J39" si="73">AVERAGE(J70,J75)</f>
        <v>#DIV/0!</v>
      </c>
      <c r="Q39" s="58"/>
    </row>
    <row r="40" spans="1:17" x14ac:dyDescent="0.2">
      <c r="A40" s="6"/>
      <c r="Q40" s="58"/>
    </row>
    <row r="41" spans="1:17" s="59" customFormat="1" x14ac:dyDescent="0.2">
      <c r="A41" s="13" t="s">
        <v>64</v>
      </c>
      <c r="B41" s="11"/>
      <c r="C41" s="11"/>
      <c r="D41" s="11"/>
      <c r="E41" s="11"/>
      <c r="F41" s="11"/>
      <c r="G41" s="11"/>
      <c r="H41" s="11"/>
      <c r="I41" s="11"/>
      <c r="J41" s="11"/>
      <c r="K41" s="6"/>
      <c r="L41" s="6"/>
      <c r="M41" s="6"/>
      <c r="N41" s="6"/>
      <c r="O41" s="6"/>
      <c r="P41" s="6"/>
    </row>
    <row r="42" spans="1:17" x14ac:dyDescent="0.2">
      <c r="A42" s="64" t="s">
        <v>5</v>
      </c>
      <c r="B42" s="48" t="e">
        <f>AVERAGE(D42:L42)</f>
        <v>#DIV/0!</v>
      </c>
      <c r="C42" s="47"/>
      <c r="D42" s="36"/>
      <c r="E42" s="36"/>
      <c r="F42" s="36"/>
      <c r="G42" s="36"/>
      <c r="H42" s="36"/>
      <c r="I42" s="36"/>
      <c r="J42" s="36"/>
      <c r="K42" s="9"/>
      <c r="L42" s="9"/>
      <c r="M42" s="9"/>
    </row>
    <row r="43" spans="1:17" x14ac:dyDescent="0.2">
      <c r="A43" s="64" t="s">
        <v>21</v>
      </c>
      <c r="B43" s="49" t="e">
        <f>AVERAGE(D43:L43)</f>
        <v>#DIV/0!</v>
      </c>
      <c r="C43" s="47"/>
      <c r="D43" s="37"/>
      <c r="E43" s="37"/>
      <c r="F43" s="37"/>
      <c r="G43" s="37"/>
      <c r="H43" s="37"/>
      <c r="I43" s="37"/>
      <c r="J43" s="37"/>
      <c r="K43" s="9"/>
      <c r="L43" s="9"/>
      <c r="M43" s="9"/>
      <c r="Q43" s="58"/>
    </row>
    <row r="44" spans="1:17" x14ac:dyDescent="0.2">
      <c r="A44" s="64" t="s">
        <v>22</v>
      </c>
      <c r="B44" s="49" t="e">
        <f>AVERAGE(D44:L44)</f>
        <v>#DIV/0!</v>
      </c>
      <c r="C44" s="47"/>
      <c r="D44" s="37"/>
      <c r="E44" s="37"/>
      <c r="F44" s="37"/>
      <c r="G44" s="37"/>
      <c r="H44" s="37"/>
      <c r="I44" s="37"/>
      <c r="J44" s="37"/>
      <c r="K44" s="9"/>
      <c r="L44" s="9"/>
      <c r="M44" s="9"/>
      <c r="Q44" s="58"/>
    </row>
    <row r="45" spans="1:17" x14ac:dyDescent="0.2">
      <c r="A45" s="64" t="s">
        <v>23</v>
      </c>
      <c r="B45" s="49" t="e">
        <f>AVERAGE(D45:L45)</f>
        <v>#DIV/0!</v>
      </c>
      <c r="C45" s="47"/>
      <c r="D45" s="37"/>
      <c r="E45" s="37"/>
      <c r="F45" s="37"/>
      <c r="G45" s="37"/>
      <c r="H45" s="37"/>
      <c r="I45" s="37"/>
      <c r="J45" s="37"/>
      <c r="K45" s="9"/>
      <c r="L45" s="9"/>
      <c r="M45" s="9"/>
      <c r="Q45" s="58"/>
    </row>
    <row r="46" spans="1:17" x14ac:dyDescent="0.2">
      <c r="A46" s="64" t="s">
        <v>24</v>
      </c>
      <c r="B46" s="49" t="e">
        <f>AVERAGE(D46:G46)</f>
        <v>#DIV/0!</v>
      </c>
      <c r="C46" s="47"/>
      <c r="D46" s="37"/>
      <c r="E46" s="37"/>
      <c r="F46" s="37"/>
      <c r="G46" s="37"/>
      <c r="H46" s="37"/>
      <c r="I46" s="37"/>
      <c r="J46" s="37"/>
      <c r="K46" s="9"/>
      <c r="L46" s="9"/>
      <c r="M46" s="9"/>
      <c r="Q46" s="58"/>
    </row>
    <row r="47" spans="1:17" x14ac:dyDescent="0.2">
      <c r="A47" s="64" t="s">
        <v>25</v>
      </c>
      <c r="B47" s="49" t="e">
        <f>AVERAGE(D47:L47)</f>
        <v>#DIV/0!</v>
      </c>
      <c r="C47" s="47"/>
      <c r="D47" s="37"/>
      <c r="E47" s="37"/>
      <c r="F47" s="37"/>
      <c r="G47" s="37"/>
      <c r="H47" s="37"/>
      <c r="I47" s="37"/>
      <c r="J47" s="37"/>
      <c r="K47" s="9"/>
      <c r="L47" s="9"/>
      <c r="M47" s="9"/>
    </row>
    <row r="48" spans="1:17" x14ac:dyDescent="0.2">
      <c r="A48" s="64" t="s">
        <v>26</v>
      </c>
      <c r="B48" s="49" t="e">
        <f>AVERAGE(D48:G48)</f>
        <v>#DIV/0!</v>
      </c>
      <c r="C48" s="47"/>
      <c r="D48" s="37"/>
      <c r="E48" s="37"/>
      <c r="F48" s="37"/>
      <c r="G48" s="37"/>
      <c r="H48" s="37"/>
      <c r="I48" s="37"/>
      <c r="J48" s="37"/>
      <c r="K48" s="9"/>
      <c r="L48" s="9"/>
      <c r="M48" s="9"/>
      <c r="Q48" s="58"/>
    </row>
    <row r="49" spans="1:17" x14ac:dyDescent="0.2">
      <c r="A49" s="64" t="s">
        <v>27</v>
      </c>
      <c r="B49" s="49" t="e">
        <f t="shared" ref="B49:B60" si="74">AVERAGE(D49:L49)</f>
        <v>#DIV/0!</v>
      </c>
      <c r="C49" s="47"/>
      <c r="D49" s="37"/>
      <c r="E49" s="37"/>
      <c r="F49" s="37"/>
      <c r="G49" s="37"/>
      <c r="H49" s="37"/>
      <c r="I49" s="37"/>
      <c r="J49" s="37"/>
      <c r="K49" s="9"/>
      <c r="L49" s="9"/>
      <c r="M49" s="9"/>
      <c r="Q49" s="58"/>
    </row>
    <row r="50" spans="1:17" x14ac:dyDescent="0.2">
      <c r="A50" s="64" t="s">
        <v>28</v>
      </c>
      <c r="B50" s="49" t="e">
        <f t="shared" si="74"/>
        <v>#DIV/0!</v>
      </c>
      <c r="C50" s="47"/>
      <c r="D50" s="37"/>
      <c r="E50" s="37"/>
      <c r="F50" s="37"/>
      <c r="G50" s="37"/>
      <c r="H50" s="37"/>
      <c r="I50" s="37"/>
      <c r="J50" s="37"/>
      <c r="K50" s="9"/>
      <c r="L50" s="9"/>
      <c r="M50" s="9"/>
      <c r="Q50" s="58"/>
    </row>
    <row r="51" spans="1:17" x14ac:dyDescent="0.2">
      <c r="A51" s="64" t="s">
        <v>29</v>
      </c>
      <c r="B51" s="49" t="e">
        <f t="shared" si="74"/>
        <v>#DIV/0!</v>
      </c>
      <c r="C51" s="47"/>
      <c r="D51" s="37"/>
      <c r="E51" s="37"/>
      <c r="F51" s="37"/>
      <c r="G51" s="37"/>
      <c r="H51" s="37"/>
      <c r="I51" s="37"/>
      <c r="J51" s="37"/>
      <c r="K51" s="9"/>
      <c r="L51" s="9"/>
      <c r="M51" s="9"/>
      <c r="Q51" s="58"/>
    </row>
    <row r="52" spans="1:17" x14ac:dyDescent="0.2">
      <c r="A52" s="64" t="s">
        <v>30</v>
      </c>
      <c r="B52" s="49" t="e">
        <f t="shared" si="74"/>
        <v>#DIV/0!</v>
      </c>
      <c r="C52" s="47"/>
      <c r="D52" s="37"/>
      <c r="E52" s="37"/>
      <c r="F52" s="37"/>
      <c r="G52" s="37"/>
      <c r="H52" s="37"/>
      <c r="I52" s="37"/>
      <c r="J52" s="37"/>
      <c r="K52" s="9"/>
      <c r="L52" s="9"/>
      <c r="M52" s="9"/>
      <c r="Q52" s="58"/>
    </row>
    <row r="53" spans="1:17" x14ac:dyDescent="0.2">
      <c r="A53" s="64" t="s">
        <v>31</v>
      </c>
      <c r="B53" s="49" t="e">
        <f t="shared" si="74"/>
        <v>#DIV/0!</v>
      </c>
      <c r="C53" s="47"/>
      <c r="D53" s="37"/>
      <c r="E53" s="37"/>
      <c r="F53" s="37"/>
      <c r="G53" s="37"/>
      <c r="H53" s="37"/>
      <c r="I53" s="37"/>
      <c r="J53" s="37"/>
      <c r="K53" s="9"/>
      <c r="L53" s="9"/>
      <c r="M53" s="9"/>
      <c r="Q53" s="58"/>
    </row>
    <row r="54" spans="1:17" x14ac:dyDescent="0.2">
      <c r="A54" s="64" t="s">
        <v>32</v>
      </c>
      <c r="B54" s="49" t="e">
        <f t="shared" si="74"/>
        <v>#DIV/0!</v>
      </c>
      <c r="C54" s="47"/>
      <c r="D54" s="37"/>
      <c r="E54" s="37"/>
      <c r="F54" s="37"/>
      <c r="G54" s="37"/>
      <c r="H54" s="37"/>
      <c r="I54" s="37"/>
      <c r="J54" s="37"/>
      <c r="K54" s="9"/>
      <c r="L54" s="9"/>
      <c r="M54" s="9"/>
      <c r="Q54" s="58"/>
    </row>
    <row r="55" spans="1:17" ht="13.5" thickBot="1" x14ac:dyDescent="0.25">
      <c r="A55" s="65" t="s">
        <v>33</v>
      </c>
      <c r="B55" s="50" t="e">
        <f t="shared" si="74"/>
        <v>#DIV/0!</v>
      </c>
      <c r="C55" s="47"/>
      <c r="D55" s="38"/>
      <c r="E55" s="38"/>
      <c r="F55" s="38"/>
      <c r="G55" s="38"/>
      <c r="H55" s="38"/>
      <c r="I55" s="38"/>
      <c r="J55" s="38"/>
      <c r="K55" s="9"/>
      <c r="L55" s="9"/>
      <c r="M55" s="9"/>
      <c r="Q55" s="58"/>
    </row>
    <row r="56" spans="1:17" x14ac:dyDescent="0.2">
      <c r="A56" s="66" t="s">
        <v>34</v>
      </c>
      <c r="B56" s="48" t="e">
        <f t="shared" si="74"/>
        <v>#DIV/0!</v>
      </c>
      <c r="C56" s="47"/>
      <c r="D56" s="36"/>
      <c r="E56" s="36"/>
      <c r="F56" s="36"/>
      <c r="G56" s="36"/>
      <c r="H56" s="36"/>
      <c r="I56" s="36"/>
      <c r="J56" s="36"/>
      <c r="K56" s="9"/>
      <c r="L56" s="9"/>
      <c r="M56" s="9"/>
    </row>
    <row r="57" spans="1:17" x14ac:dyDescent="0.2">
      <c r="A57" s="64" t="s">
        <v>2</v>
      </c>
      <c r="B57" s="49" t="e">
        <f t="shared" si="74"/>
        <v>#DIV/0!</v>
      </c>
      <c r="C57" s="47"/>
      <c r="D57" s="37"/>
      <c r="E57" s="37"/>
      <c r="F57" s="37"/>
      <c r="G57" s="37"/>
      <c r="H57" s="37"/>
      <c r="I57" s="37"/>
      <c r="J57" s="37"/>
      <c r="K57" s="9"/>
      <c r="L57" s="9"/>
      <c r="M57" s="9"/>
    </row>
    <row r="58" spans="1:17" x14ac:dyDescent="0.2">
      <c r="A58" s="64" t="s">
        <v>35</v>
      </c>
      <c r="B58" s="49" t="e">
        <f t="shared" si="74"/>
        <v>#DIV/0!</v>
      </c>
      <c r="C58" s="47"/>
      <c r="D58" s="37"/>
      <c r="E58" s="37"/>
      <c r="F58" s="37"/>
      <c r="G58" s="37"/>
      <c r="H58" s="37"/>
      <c r="I58" s="37"/>
      <c r="J58" s="37"/>
      <c r="K58" s="9"/>
      <c r="L58" s="9"/>
      <c r="M58" s="9"/>
    </row>
    <row r="59" spans="1:17" x14ac:dyDescent="0.2">
      <c r="A59" s="64" t="s">
        <v>36</v>
      </c>
      <c r="B59" s="49" t="e">
        <f t="shared" si="74"/>
        <v>#DIV/0!</v>
      </c>
      <c r="C59" s="47"/>
      <c r="D59" s="37"/>
      <c r="E59" s="37"/>
      <c r="F59" s="37"/>
      <c r="G59" s="37"/>
      <c r="H59" s="37"/>
      <c r="I59" s="37"/>
      <c r="J59" s="37"/>
      <c r="K59" s="9"/>
      <c r="L59" s="9"/>
      <c r="M59" s="9"/>
    </row>
    <row r="60" spans="1:17" x14ac:dyDescent="0.2">
      <c r="A60" s="64" t="s">
        <v>3</v>
      </c>
      <c r="B60" s="49" t="e">
        <f t="shared" si="74"/>
        <v>#DIV/0!</v>
      </c>
      <c r="C60" s="47"/>
      <c r="D60" s="37"/>
      <c r="E60" s="37"/>
      <c r="F60" s="37"/>
      <c r="G60" s="37"/>
      <c r="H60" s="37"/>
      <c r="I60" s="37"/>
      <c r="J60" s="37"/>
      <c r="K60" s="9"/>
      <c r="L60" s="9"/>
      <c r="M60" s="9"/>
    </row>
    <row r="61" spans="1:17" x14ac:dyDescent="0.2">
      <c r="A61" s="64" t="s">
        <v>37</v>
      </c>
      <c r="B61" s="49" t="e">
        <f>AVERAGE(D61:G61)</f>
        <v>#DIV/0!</v>
      </c>
      <c r="C61" s="47"/>
      <c r="D61" s="37"/>
      <c r="E61" s="37"/>
      <c r="F61" s="37"/>
      <c r="G61" s="37"/>
      <c r="H61" s="37"/>
      <c r="I61" s="37"/>
      <c r="J61" s="37"/>
      <c r="K61" s="9"/>
      <c r="L61" s="9"/>
      <c r="M61" s="9"/>
    </row>
    <row r="62" spans="1:17" x14ac:dyDescent="0.2">
      <c r="A62" s="64" t="s">
        <v>38</v>
      </c>
      <c r="B62" s="49" t="e">
        <f t="shared" ref="B62:B77" si="75">AVERAGE(D62:L62)</f>
        <v>#DIV/0!</v>
      </c>
      <c r="C62" s="47"/>
      <c r="D62" s="37"/>
      <c r="E62" s="37"/>
      <c r="F62" s="37"/>
      <c r="G62" s="37"/>
      <c r="H62" s="37"/>
      <c r="I62" s="37"/>
      <c r="J62" s="37"/>
      <c r="K62" s="9"/>
      <c r="L62" s="9"/>
      <c r="M62" s="9"/>
    </row>
    <row r="63" spans="1:17" x14ac:dyDescent="0.2">
      <c r="A63" s="64" t="s">
        <v>39</v>
      </c>
      <c r="B63" s="49" t="e">
        <f t="shared" si="75"/>
        <v>#DIV/0!</v>
      </c>
      <c r="C63" s="47"/>
      <c r="D63" s="37"/>
      <c r="E63" s="37"/>
      <c r="F63" s="37"/>
      <c r="G63" s="37"/>
      <c r="H63" s="37"/>
      <c r="I63" s="37"/>
      <c r="J63" s="37"/>
      <c r="K63" s="9"/>
      <c r="L63" s="9"/>
      <c r="M63" s="9"/>
    </row>
    <row r="64" spans="1:17" x14ac:dyDescent="0.2">
      <c r="A64" s="64" t="s">
        <v>4</v>
      </c>
      <c r="B64" s="49" t="e">
        <f t="shared" si="75"/>
        <v>#DIV/0!</v>
      </c>
      <c r="C64" s="47"/>
      <c r="D64" s="37"/>
      <c r="E64" s="37"/>
      <c r="F64" s="37"/>
      <c r="G64" s="37"/>
      <c r="H64" s="37"/>
      <c r="I64" s="37"/>
      <c r="J64" s="37"/>
      <c r="K64" s="9"/>
      <c r="L64" s="9"/>
      <c r="M64" s="9"/>
    </row>
    <row r="65" spans="1:13" x14ac:dyDescent="0.2">
      <c r="A65" s="64" t="s">
        <v>40</v>
      </c>
      <c r="B65" s="49" t="e">
        <f t="shared" si="75"/>
        <v>#DIV/0!</v>
      </c>
      <c r="C65" s="47"/>
      <c r="D65" s="37"/>
      <c r="E65" s="37"/>
      <c r="F65" s="37"/>
      <c r="G65" s="37"/>
      <c r="H65" s="37"/>
      <c r="I65" s="37"/>
      <c r="J65" s="37"/>
      <c r="K65" s="9"/>
      <c r="L65" s="9"/>
      <c r="M65" s="9"/>
    </row>
    <row r="66" spans="1:13" x14ac:dyDescent="0.2">
      <c r="A66" s="64" t="s">
        <v>41</v>
      </c>
      <c r="B66" s="49" t="e">
        <f t="shared" si="75"/>
        <v>#DIV/0!</v>
      </c>
      <c r="C66" s="47"/>
      <c r="D66" s="37"/>
      <c r="E66" s="37"/>
      <c r="F66" s="37"/>
      <c r="G66" s="37"/>
      <c r="H66" s="37"/>
      <c r="I66" s="37"/>
      <c r="J66" s="37"/>
      <c r="K66" s="9"/>
      <c r="L66" s="9"/>
      <c r="M66" s="9"/>
    </row>
    <row r="67" spans="1:13" x14ac:dyDescent="0.2">
      <c r="A67" s="64" t="s">
        <v>42</v>
      </c>
      <c r="B67" s="49" t="e">
        <f t="shared" si="75"/>
        <v>#DIV/0!</v>
      </c>
      <c r="C67" s="47"/>
      <c r="D67" s="37"/>
      <c r="E67" s="37"/>
      <c r="F67" s="37"/>
      <c r="G67" s="37"/>
      <c r="H67" s="37"/>
      <c r="I67" s="37"/>
      <c r="J67" s="37"/>
      <c r="K67" s="9"/>
      <c r="L67" s="9"/>
      <c r="M67" s="9"/>
    </row>
    <row r="68" spans="1:13" x14ac:dyDescent="0.2">
      <c r="A68" s="64" t="s">
        <v>43</v>
      </c>
      <c r="B68" s="49" t="e">
        <f t="shared" si="75"/>
        <v>#DIV/0!</v>
      </c>
      <c r="C68" s="47"/>
      <c r="D68" s="37"/>
      <c r="E68" s="37"/>
      <c r="F68" s="37"/>
      <c r="G68" s="37"/>
      <c r="H68" s="37"/>
      <c r="I68" s="37"/>
      <c r="J68" s="37"/>
      <c r="K68" s="9"/>
      <c r="L68" s="9"/>
      <c r="M68" s="9"/>
    </row>
    <row r="69" spans="1:13" ht="13.5" thickBot="1" x14ac:dyDescent="0.25">
      <c r="A69" s="65" t="s">
        <v>44</v>
      </c>
      <c r="B69" s="50" t="e">
        <f t="shared" si="75"/>
        <v>#DIV/0!</v>
      </c>
      <c r="C69" s="47"/>
      <c r="D69" s="38"/>
      <c r="E69" s="38"/>
      <c r="F69" s="38"/>
      <c r="G69" s="38"/>
      <c r="H69" s="38"/>
      <c r="I69" s="38"/>
      <c r="J69" s="38"/>
      <c r="K69" s="9"/>
      <c r="L69" s="9"/>
      <c r="M69" s="9"/>
    </row>
    <row r="70" spans="1:13" x14ac:dyDescent="0.2">
      <c r="A70" s="66" t="s">
        <v>45</v>
      </c>
      <c r="B70" s="49" t="e">
        <f t="shared" si="75"/>
        <v>#DIV/0!</v>
      </c>
      <c r="C70" s="47"/>
      <c r="D70" s="36"/>
      <c r="E70" s="36"/>
      <c r="F70" s="36"/>
      <c r="G70" s="36"/>
      <c r="H70" s="36"/>
      <c r="I70" s="36"/>
      <c r="J70" s="36"/>
      <c r="K70" s="9"/>
      <c r="L70" s="9"/>
      <c r="M70" s="9"/>
    </row>
    <row r="71" spans="1:13" x14ac:dyDescent="0.2">
      <c r="A71" s="64" t="s">
        <v>46</v>
      </c>
      <c r="B71" s="49" t="e">
        <f t="shared" si="75"/>
        <v>#DIV/0!</v>
      </c>
      <c r="C71" s="47"/>
      <c r="D71" s="37"/>
      <c r="E71" s="37"/>
      <c r="F71" s="37"/>
      <c r="G71" s="37"/>
      <c r="H71" s="37"/>
      <c r="I71" s="37"/>
      <c r="J71" s="37"/>
      <c r="K71" s="9"/>
      <c r="L71" s="9"/>
      <c r="M71" s="9"/>
    </row>
    <row r="72" spans="1:13" x14ac:dyDescent="0.2">
      <c r="A72" s="64" t="s">
        <v>47</v>
      </c>
      <c r="B72" s="49" t="e">
        <f t="shared" si="75"/>
        <v>#DIV/0!</v>
      </c>
      <c r="C72" s="47"/>
      <c r="D72" s="37"/>
      <c r="E72" s="37"/>
      <c r="F72" s="37"/>
      <c r="G72" s="37"/>
      <c r="H72" s="37"/>
      <c r="I72" s="37"/>
      <c r="J72" s="37"/>
      <c r="K72" s="9"/>
      <c r="L72" s="9"/>
      <c r="M72" s="9"/>
    </row>
    <row r="73" spans="1:13" x14ac:dyDescent="0.2">
      <c r="A73" s="64" t="s">
        <v>48</v>
      </c>
      <c r="B73" s="49" t="e">
        <f t="shared" si="75"/>
        <v>#DIV/0!</v>
      </c>
      <c r="C73" s="47"/>
      <c r="D73" s="37"/>
      <c r="E73" s="37"/>
      <c r="F73" s="37"/>
      <c r="G73" s="37"/>
      <c r="H73" s="37"/>
      <c r="I73" s="37"/>
      <c r="J73" s="37"/>
      <c r="K73" s="9"/>
      <c r="L73" s="9"/>
      <c r="M73" s="9"/>
    </row>
    <row r="74" spans="1:13" x14ac:dyDescent="0.2">
      <c r="A74" s="64" t="s">
        <v>49</v>
      </c>
      <c r="B74" s="49" t="e">
        <f t="shared" si="75"/>
        <v>#DIV/0!</v>
      </c>
      <c r="C74" s="47"/>
      <c r="D74" s="37"/>
      <c r="E74" s="37"/>
      <c r="F74" s="37"/>
      <c r="G74" s="37"/>
      <c r="H74" s="37"/>
      <c r="I74" s="37"/>
      <c r="J74" s="37"/>
      <c r="K74" s="9"/>
      <c r="L74" s="9"/>
      <c r="M74" s="9"/>
    </row>
    <row r="75" spans="1:13" x14ac:dyDescent="0.2">
      <c r="A75" s="64" t="s">
        <v>50</v>
      </c>
      <c r="B75" s="49" t="e">
        <f t="shared" si="75"/>
        <v>#DIV/0!</v>
      </c>
      <c r="C75" s="47"/>
      <c r="D75" s="37"/>
      <c r="E75" s="37"/>
      <c r="F75" s="37"/>
      <c r="G75" s="37"/>
      <c r="H75" s="37"/>
      <c r="I75" s="37"/>
      <c r="J75" s="37"/>
      <c r="K75" s="9"/>
      <c r="L75" s="9"/>
      <c r="M75" s="9"/>
    </row>
    <row r="76" spans="1:13" x14ac:dyDescent="0.2">
      <c r="A76" s="64" t="s">
        <v>51</v>
      </c>
      <c r="B76" s="49" t="e">
        <f t="shared" si="75"/>
        <v>#DIV/0!</v>
      </c>
      <c r="C76" s="47"/>
      <c r="D76" s="37"/>
      <c r="E76" s="37"/>
      <c r="F76" s="37"/>
      <c r="G76" s="37"/>
      <c r="H76" s="37"/>
      <c r="I76" s="37"/>
      <c r="J76" s="37"/>
      <c r="K76" s="9"/>
      <c r="L76" s="9"/>
      <c r="M76" s="9"/>
    </row>
    <row r="77" spans="1:13" x14ac:dyDescent="0.2">
      <c r="A77" s="64" t="s">
        <v>52</v>
      </c>
      <c r="B77" s="50" t="e">
        <f t="shared" si="75"/>
        <v>#DIV/0!</v>
      </c>
      <c r="C77" s="47"/>
      <c r="D77" s="38"/>
      <c r="E77" s="38"/>
      <c r="F77" s="38"/>
      <c r="G77" s="38"/>
      <c r="H77" s="38"/>
      <c r="I77" s="38"/>
      <c r="J77" s="38"/>
      <c r="K77" s="9"/>
      <c r="L77" s="9"/>
      <c r="M77" s="9"/>
    </row>
    <row r="78" spans="1:13" x14ac:dyDescent="0.2">
      <c r="A78" s="6"/>
      <c r="B78" s="9"/>
      <c r="D78" s="9"/>
      <c r="E78" s="9"/>
      <c r="F78" s="9"/>
      <c r="G78" s="9"/>
      <c r="H78" s="9"/>
      <c r="I78" s="9"/>
      <c r="J78" s="9"/>
      <c r="K78" s="9"/>
      <c r="L78" s="9"/>
      <c r="M78" s="9"/>
    </row>
    <row r="79" spans="1:13" x14ac:dyDescent="0.2">
      <c r="A79" s="6"/>
    </row>
    <row r="80" spans="1:13" x14ac:dyDescent="0.2">
      <c r="A80" s="6"/>
    </row>
    <row r="81" spans="1:1" x14ac:dyDescent="0.2">
      <c r="A81" s="6"/>
    </row>
    <row r="82" spans="1:1" x14ac:dyDescent="0.2">
      <c r="A82" s="6"/>
    </row>
    <row r="83" spans="1:1" x14ac:dyDescent="0.2">
      <c r="A83" s="6"/>
    </row>
    <row r="84" spans="1:1" x14ac:dyDescent="0.2">
      <c r="A84" s="6"/>
    </row>
    <row r="85" spans="1:1" x14ac:dyDescent="0.2">
      <c r="A85" s="6"/>
    </row>
    <row r="86" spans="1:1" x14ac:dyDescent="0.2">
      <c r="A86" s="6"/>
    </row>
    <row r="87" spans="1:1" x14ac:dyDescent="0.2">
      <c r="A87" s="6"/>
    </row>
    <row r="88" spans="1:1" x14ac:dyDescent="0.2">
      <c r="A88" s="6"/>
    </row>
    <row r="89" spans="1:1" x14ac:dyDescent="0.2">
      <c r="A89" s="6"/>
    </row>
    <row r="90" spans="1:1" x14ac:dyDescent="0.2">
      <c r="A90" s="6"/>
    </row>
    <row r="91" spans="1:1" x14ac:dyDescent="0.2">
      <c r="A91" s="6"/>
    </row>
    <row r="92" spans="1:1" x14ac:dyDescent="0.2">
      <c r="A92" s="6"/>
    </row>
    <row r="93" spans="1:1" x14ac:dyDescent="0.2">
      <c r="A93" s="6"/>
    </row>
    <row r="94" spans="1:1" x14ac:dyDescent="0.2">
      <c r="A94" s="6"/>
    </row>
    <row r="95" spans="1:1" x14ac:dyDescent="0.2">
      <c r="A95" s="6"/>
    </row>
    <row r="96" spans="1:1" x14ac:dyDescent="0.2">
      <c r="A96" s="6"/>
    </row>
    <row r="97" spans="1:1" x14ac:dyDescent="0.2">
      <c r="A97" s="6"/>
    </row>
    <row r="98" spans="1:1" x14ac:dyDescent="0.2">
      <c r="A98" s="6"/>
    </row>
    <row r="99" spans="1:1" x14ac:dyDescent="0.2">
      <c r="A99" s="6"/>
    </row>
    <row r="100" spans="1:1" x14ac:dyDescent="0.2">
      <c r="A100" s="6"/>
    </row>
    <row r="101" spans="1:1" x14ac:dyDescent="0.2">
      <c r="A101" s="6"/>
    </row>
    <row r="102" spans="1:1" x14ac:dyDescent="0.2">
      <c r="A102" s="6"/>
    </row>
    <row r="103" spans="1:1" x14ac:dyDescent="0.2">
      <c r="A103" s="6"/>
    </row>
    <row r="104" spans="1:1" x14ac:dyDescent="0.2">
      <c r="A104" s="6"/>
    </row>
    <row r="105" spans="1:1" x14ac:dyDescent="0.2">
      <c r="A105" s="6"/>
    </row>
    <row r="106" spans="1:1" x14ac:dyDescent="0.2">
      <c r="A106" s="6"/>
    </row>
    <row r="107" spans="1:1" x14ac:dyDescent="0.2">
      <c r="A107" s="6"/>
    </row>
    <row r="108" spans="1:1" x14ac:dyDescent="0.2">
      <c r="A108" s="6"/>
    </row>
  </sheetData>
  <conditionalFormatting sqref="B78:B1048576">
    <cfRule type="cellIs" dxfId="528" priority="784" operator="lessThan">
      <formula>10</formula>
    </cfRule>
  </conditionalFormatting>
  <conditionalFormatting sqref="A78:B82">
    <cfRule type="containsErrors" dxfId="527" priority="789">
      <formula>ISERROR(A78)</formula>
    </cfRule>
  </conditionalFormatting>
  <conditionalFormatting sqref="D78:D1048576">
    <cfRule type="cellIs" dxfId="526" priority="768" operator="lessThan">
      <formula>10</formula>
    </cfRule>
  </conditionalFormatting>
  <conditionalFormatting sqref="D78:D82">
    <cfRule type="containsErrors" dxfId="525" priority="772">
      <formula>ISERROR(D78)</formula>
    </cfRule>
  </conditionalFormatting>
  <conditionalFormatting sqref="D4:D7">
    <cfRule type="top10" dxfId="524" priority="615" rank="1"/>
  </conditionalFormatting>
  <conditionalFormatting sqref="D4:D7 D10:D19">
    <cfRule type="cellIs" dxfId="523" priority="614" operator="lessThan">
      <formula>10</formula>
    </cfRule>
  </conditionalFormatting>
  <conditionalFormatting sqref="A1:A3 C3:D23 A25 C1:C2 A8:A23">
    <cfRule type="containsErrors" dxfId="522" priority="618">
      <formula>ISERROR(A1)</formula>
    </cfRule>
  </conditionalFormatting>
  <conditionalFormatting sqref="D10:D23">
    <cfRule type="top10" dxfId="521" priority="612" rank="3"/>
  </conditionalFormatting>
  <conditionalFormatting sqref="D21:D23">
    <cfRule type="cellIs" dxfId="520" priority="611" operator="lessThan">
      <formula>10</formula>
    </cfRule>
  </conditionalFormatting>
  <conditionalFormatting sqref="D21:D23">
    <cfRule type="containsErrors" dxfId="519" priority="610">
      <formula>ISERROR(D21)</formula>
    </cfRule>
  </conditionalFormatting>
  <conditionalFormatting sqref="B8:B9 B19:B20">
    <cfRule type="containsErrors" dxfId="518" priority="609">
      <formula>ISERROR(B8)</formula>
    </cfRule>
  </conditionalFormatting>
  <conditionalFormatting sqref="B10:B18">
    <cfRule type="top10" dxfId="517" priority="607" rank="3"/>
  </conditionalFormatting>
  <conditionalFormatting sqref="B4:B7">
    <cfRule type="top10" dxfId="516" priority="606" rank="1"/>
  </conditionalFormatting>
  <conditionalFormatting sqref="B4:B7 B10:B18">
    <cfRule type="cellIs" dxfId="515" priority="605" operator="lessThan">
      <formula>10</formula>
    </cfRule>
  </conditionalFormatting>
  <conditionalFormatting sqref="B1:B7 B10:B18">
    <cfRule type="containsErrors" dxfId="514" priority="608">
      <formula>ISERROR(B1)</formula>
    </cfRule>
  </conditionalFormatting>
  <conditionalFormatting sqref="B21:B23">
    <cfRule type="top10" dxfId="513" priority="604" rank="3"/>
  </conditionalFormatting>
  <conditionalFormatting sqref="B21:B23">
    <cfRule type="cellIs" dxfId="512" priority="603" operator="lessThan">
      <formula>10</formula>
    </cfRule>
  </conditionalFormatting>
  <conditionalFormatting sqref="B21:B23">
    <cfRule type="containsErrors" dxfId="511" priority="602">
      <formula>ISERROR(B21)</formula>
    </cfRule>
  </conditionalFormatting>
  <conditionalFormatting sqref="A41:A77 C41:D41 C42:C77">
    <cfRule type="containsErrors" dxfId="510" priority="595">
      <formula>ISERROR(A41)</formula>
    </cfRule>
  </conditionalFormatting>
  <conditionalFormatting sqref="B41">
    <cfRule type="containsErrors" dxfId="509" priority="592">
      <formula>ISERROR(B41)</formula>
    </cfRule>
  </conditionalFormatting>
  <conditionalFormatting sqref="B42:B77">
    <cfRule type="top10" dxfId="508" priority="590" rank="3"/>
  </conditionalFormatting>
  <conditionalFormatting sqref="B42:B77">
    <cfRule type="cellIs" dxfId="507" priority="589" operator="lessThan">
      <formula>10</formula>
    </cfRule>
  </conditionalFormatting>
  <conditionalFormatting sqref="B42:B77">
    <cfRule type="containsErrors" dxfId="506" priority="591">
      <formula>ISERROR(B42)</formula>
    </cfRule>
  </conditionalFormatting>
  <conditionalFormatting sqref="A5:A7">
    <cfRule type="containsErrors" dxfId="505" priority="368">
      <formula>ISERROR(A5)</formula>
    </cfRule>
  </conditionalFormatting>
  <conditionalFormatting sqref="A4">
    <cfRule type="containsErrors" dxfId="504" priority="367">
      <formula>ISERROR(A4)</formula>
    </cfRule>
  </conditionalFormatting>
  <conditionalFormatting sqref="A40:D41 A78:D86 A42:C77 A1:C2 A3:D25">
    <cfRule type="containsErrors" dxfId="503" priority="363">
      <formula>ISERROR(A1)</formula>
    </cfRule>
  </conditionalFormatting>
  <conditionalFormatting sqref="E78:E1048576">
    <cfRule type="cellIs" dxfId="502" priority="359" operator="lessThan">
      <formula>10</formula>
    </cfRule>
  </conditionalFormatting>
  <conditionalFormatting sqref="E78:E82">
    <cfRule type="containsErrors" dxfId="501" priority="360">
      <formula>ISERROR(E78)</formula>
    </cfRule>
  </conditionalFormatting>
  <conditionalFormatting sqref="E4:E7">
    <cfRule type="top10" dxfId="500" priority="357" rank="1"/>
  </conditionalFormatting>
  <conditionalFormatting sqref="E4:E7">
    <cfRule type="cellIs" dxfId="499" priority="356" operator="lessThan">
      <formula>10</formula>
    </cfRule>
  </conditionalFormatting>
  <conditionalFormatting sqref="E3:E9">
    <cfRule type="containsErrors" dxfId="498" priority="358">
      <formula>ISERROR(E3)</formula>
    </cfRule>
  </conditionalFormatting>
  <conditionalFormatting sqref="E41">
    <cfRule type="containsErrors" dxfId="497" priority="349">
      <formula>ISERROR(E41)</formula>
    </cfRule>
  </conditionalFormatting>
  <conditionalFormatting sqref="E3:E9 E40:E41 E78:E86 E24:E25">
    <cfRule type="containsErrors" dxfId="496" priority="345">
      <formula>ISERROR(E3)</formula>
    </cfRule>
  </conditionalFormatting>
  <conditionalFormatting sqref="F78:F1048576">
    <cfRule type="cellIs" dxfId="495" priority="341" operator="lessThan">
      <formula>10</formula>
    </cfRule>
  </conditionalFormatting>
  <conditionalFormatting sqref="F78:F82">
    <cfRule type="containsErrors" dxfId="494" priority="342">
      <formula>ISERROR(F78)</formula>
    </cfRule>
  </conditionalFormatting>
  <conditionalFormatting sqref="F4:F7">
    <cfRule type="top10" dxfId="493" priority="339" rank="1"/>
  </conditionalFormatting>
  <conditionalFormatting sqref="F4:F7">
    <cfRule type="cellIs" dxfId="492" priority="338" operator="lessThan">
      <formula>10</formula>
    </cfRule>
  </conditionalFormatting>
  <conditionalFormatting sqref="F3:F9">
    <cfRule type="containsErrors" dxfId="491" priority="340">
      <formula>ISERROR(F3)</formula>
    </cfRule>
  </conditionalFormatting>
  <conditionalFormatting sqref="F41">
    <cfRule type="containsErrors" dxfId="490" priority="331">
      <formula>ISERROR(F41)</formula>
    </cfRule>
  </conditionalFormatting>
  <conditionalFormatting sqref="F3:F9 F40:F41 F78:F86 F24:F25">
    <cfRule type="containsErrors" dxfId="489" priority="327">
      <formula>ISERROR(F3)</formula>
    </cfRule>
  </conditionalFormatting>
  <conditionalFormatting sqref="G78:G1048576">
    <cfRule type="cellIs" dxfId="488" priority="323" operator="lessThan">
      <formula>10</formula>
    </cfRule>
  </conditionalFormatting>
  <conditionalFormatting sqref="G78:G82">
    <cfRule type="containsErrors" dxfId="487" priority="324">
      <formula>ISERROR(G78)</formula>
    </cfRule>
  </conditionalFormatting>
  <conditionalFormatting sqref="G4:G7">
    <cfRule type="top10" dxfId="486" priority="321" rank="1"/>
  </conditionalFormatting>
  <conditionalFormatting sqref="G4:G7">
    <cfRule type="cellIs" dxfId="485" priority="320" operator="lessThan">
      <formula>10</formula>
    </cfRule>
  </conditionalFormatting>
  <conditionalFormatting sqref="G3:G9">
    <cfRule type="containsErrors" dxfId="484" priority="322">
      <formula>ISERROR(G3)</formula>
    </cfRule>
  </conditionalFormatting>
  <conditionalFormatting sqref="G41">
    <cfRule type="containsErrors" dxfId="483" priority="313">
      <formula>ISERROR(G41)</formula>
    </cfRule>
  </conditionalFormatting>
  <conditionalFormatting sqref="G3:G9 G40:G41 G78:G86 G24:G25">
    <cfRule type="containsErrors" dxfId="482" priority="309">
      <formula>ISERROR(G3)</formula>
    </cfRule>
  </conditionalFormatting>
  <conditionalFormatting sqref="E26:E39">
    <cfRule type="top10" dxfId="481" priority="189" rank="1"/>
    <cfRule type="top10" dxfId="480" priority="192" rank="3"/>
  </conditionalFormatting>
  <conditionalFormatting sqref="E26:E39">
    <cfRule type="containsErrors" dxfId="479" priority="190">
      <formula>ISERROR(E26)</formula>
    </cfRule>
  </conditionalFormatting>
  <conditionalFormatting sqref="E26:E39">
    <cfRule type="cellIs" dxfId="478" priority="191" operator="lessThan">
      <formula>10</formula>
    </cfRule>
  </conditionalFormatting>
  <conditionalFormatting sqref="E26:E39">
    <cfRule type="containsBlanks" dxfId="477" priority="193">
      <formula>LEN(TRIM(E26))=0</formula>
    </cfRule>
  </conditionalFormatting>
  <conditionalFormatting sqref="B26:B39">
    <cfRule type="containsErrors" dxfId="476" priority="207">
      <formula>ISERROR(B26)</formula>
    </cfRule>
  </conditionalFormatting>
  <conditionalFormatting sqref="C26:C39">
    <cfRule type="containsErrors" dxfId="475" priority="210">
      <formula>ISERROR(C26)</formula>
    </cfRule>
  </conditionalFormatting>
  <conditionalFormatting sqref="B26:B39">
    <cfRule type="top10" dxfId="474" priority="209" rank="3"/>
  </conditionalFormatting>
  <conditionalFormatting sqref="B26:B39">
    <cfRule type="cellIs" dxfId="473" priority="208" operator="lessThan">
      <formula>10</formula>
    </cfRule>
  </conditionalFormatting>
  <conditionalFormatting sqref="A26:A39">
    <cfRule type="containsErrors" dxfId="472" priority="204">
      <formula>ISERROR(A26)</formula>
    </cfRule>
  </conditionalFormatting>
  <conditionalFormatting sqref="A26:A39">
    <cfRule type="cellIs" dxfId="471" priority="205" operator="lessThan">
      <formula>10</formula>
    </cfRule>
  </conditionalFormatting>
  <conditionalFormatting sqref="A26:A39">
    <cfRule type="containsBlanks" dxfId="470" priority="206">
      <formula>LEN(TRIM(A26))=0</formula>
    </cfRule>
  </conditionalFormatting>
  <conditionalFormatting sqref="D26:D39">
    <cfRule type="top10" dxfId="469" priority="199" rank="1"/>
    <cfRule type="top10" dxfId="468" priority="202" rank="3"/>
  </conditionalFormatting>
  <conditionalFormatting sqref="D26:D39">
    <cfRule type="containsErrors" dxfId="467" priority="200">
      <formula>ISERROR(D26)</formula>
    </cfRule>
  </conditionalFormatting>
  <conditionalFormatting sqref="D26:D39">
    <cfRule type="cellIs" dxfId="466" priority="201" operator="lessThan">
      <formula>10</formula>
    </cfRule>
  </conditionalFormatting>
  <conditionalFormatting sqref="D26:D39">
    <cfRule type="containsBlanks" dxfId="465" priority="203">
      <formula>LEN(TRIM(D26))=0</formula>
    </cfRule>
  </conditionalFormatting>
  <conditionalFormatting sqref="F26:F39">
    <cfRule type="top10" dxfId="464" priority="184" rank="1"/>
    <cfRule type="top10" dxfId="463" priority="187" rank="3"/>
  </conditionalFormatting>
  <conditionalFormatting sqref="F26:F39">
    <cfRule type="containsErrors" dxfId="462" priority="185">
      <formula>ISERROR(F26)</formula>
    </cfRule>
  </conditionalFormatting>
  <conditionalFormatting sqref="F26:F39">
    <cfRule type="cellIs" dxfId="461" priority="186" operator="lessThan">
      <formula>10</formula>
    </cfRule>
  </conditionalFormatting>
  <conditionalFormatting sqref="F26:F39">
    <cfRule type="containsBlanks" dxfId="460" priority="188">
      <formula>LEN(TRIM(F26))=0</formula>
    </cfRule>
  </conditionalFormatting>
  <conditionalFormatting sqref="G26:G39">
    <cfRule type="top10" dxfId="459" priority="179" rank="1"/>
    <cfRule type="top10" dxfId="458" priority="182" rank="3"/>
  </conditionalFormatting>
  <conditionalFormatting sqref="G26:G39">
    <cfRule type="containsErrors" dxfId="457" priority="180">
      <formula>ISERROR(G26)</formula>
    </cfRule>
  </conditionalFormatting>
  <conditionalFormatting sqref="G26:G39">
    <cfRule type="cellIs" dxfId="456" priority="181" operator="lessThan">
      <formula>10</formula>
    </cfRule>
  </conditionalFormatting>
  <conditionalFormatting sqref="G26:G39">
    <cfRule type="containsBlanks" dxfId="455" priority="183">
      <formula>LEN(TRIM(G26))=0</formula>
    </cfRule>
  </conditionalFormatting>
  <conditionalFormatting sqref="D1:G2">
    <cfRule type="containsErrors" dxfId="454" priority="122">
      <formula>ISERROR(D1)</formula>
    </cfRule>
  </conditionalFormatting>
  <conditionalFormatting sqref="D42:D77">
    <cfRule type="top10" dxfId="453" priority="114" rank="3"/>
  </conditionalFormatting>
  <conditionalFormatting sqref="D42:D77">
    <cfRule type="cellIs" dxfId="452" priority="113" operator="lessThan">
      <formula>10</formula>
    </cfRule>
  </conditionalFormatting>
  <conditionalFormatting sqref="D42:D77">
    <cfRule type="containsErrors" dxfId="451" priority="115">
      <formula>ISERROR(D42)</formula>
    </cfRule>
  </conditionalFormatting>
  <conditionalFormatting sqref="D42:D77">
    <cfRule type="top10" dxfId="450" priority="111" rank="3"/>
  </conditionalFormatting>
  <conditionalFormatting sqref="D42:D77">
    <cfRule type="cellIs" dxfId="449" priority="110" operator="lessThan">
      <formula>10</formula>
    </cfRule>
  </conditionalFormatting>
  <conditionalFormatting sqref="D42:D77">
    <cfRule type="containsErrors" dxfId="448" priority="112">
      <formula>ISERROR(D42)</formula>
    </cfRule>
  </conditionalFormatting>
  <conditionalFormatting sqref="E42:E77">
    <cfRule type="top10" dxfId="447" priority="108" rank="3"/>
  </conditionalFormatting>
  <conditionalFormatting sqref="E42:E77">
    <cfRule type="cellIs" dxfId="446" priority="107" operator="lessThan">
      <formula>10</formula>
    </cfRule>
  </conditionalFormatting>
  <conditionalFormatting sqref="E42:E77">
    <cfRule type="containsErrors" dxfId="445" priority="109">
      <formula>ISERROR(E42)</formula>
    </cfRule>
  </conditionalFormatting>
  <conditionalFormatting sqref="E42:E77">
    <cfRule type="top10" dxfId="444" priority="105" rank="3"/>
  </conditionalFormatting>
  <conditionalFormatting sqref="E42:E77">
    <cfRule type="cellIs" dxfId="443" priority="104" operator="lessThan">
      <formula>10</formula>
    </cfRule>
  </conditionalFormatting>
  <conditionalFormatting sqref="E42:E77">
    <cfRule type="containsErrors" dxfId="442" priority="106">
      <formula>ISERROR(E42)</formula>
    </cfRule>
  </conditionalFormatting>
  <conditionalFormatting sqref="F42:F77">
    <cfRule type="top10" dxfId="441" priority="102" rank="3"/>
  </conditionalFormatting>
  <conditionalFormatting sqref="F42:F77">
    <cfRule type="cellIs" dxfId="440" priority="101" operator="lessThan">
      <formula>10</formula>
    </cfRule>
  </conditionalFormatting>
  <conditionalFormatting sqref="F42:F77">
    <cfRule type="containsErrors" dxfId="439" priority="103">
      <formula>ISERROR(F42)</formula>
    </cfRule>
  </conditionalFormatting>
  <conditionalFormatting sqref="F42:F77">
    <cfRule type="top10" dxfId="438" priority="99" rank="3"/>
  </conditionalFormatting>
  <conditionalFormatting sqref="F42:F77">
    <cfRule type="cellIs" dxfId="437" priority="98" operator="lessThan">
      <formula>10</formula>
    </cfRule>
  </conditionalFormatting>
  <conditionalFormatting sqref="F42:F77">
    <cfRule type="containsErrors" dxfId="436" priority="100">
      <formula>ISERROR(F42)</formula>
    </cfRule>
  </conditionalFormatting>
  <conditionalFormatting sqref="G42:G77">
    <cfRule type="top10" dxfId="435" priority="96" rank="3"/>
  </conditionalFormatting>
  <conditionalFormatting sqref="G42:G77">
    <cfRule type="cellIs" dxfId="434" priority="95" operator="lessThan">
      <formula>10</formula>
    </cfRule>
  </conditionalFormatting>
  <conditionalFormatting sqref="G42:G77">
    <cfRule type="containsErrors" dxfId="433" priority="97">
      <formula>ISERROR(G42)</formula>
    </cfRule>
  </conditionalFormatting>
  <conditionalFormatting sqref="G42:G77">
    <cfRule type="top10" dxfId="432" priority="93" rank="3"/>
  </conditionalFormatting>
  <conditionalFormatting sqref="G42:G77">
    <cfRule type="cellIs" dxfId="431" priority="92" operator="lessThan">
      <formula>10</formula>
    </cfRule>
  </conditionalFormatting>
  <conditionalFormatting sqref="G42:G77">
    <cfRule type="containsErrors" dxfId="430" priority="94">
      <formula>ISERROR(G42)</formula>
    </cfRule>
  </conditionalFormatting>
  <conditionalFormatting sqref="E10:E19">
    <cfRule type="cellIs" dxfId="429" priority="90" operator="lessThan">
      <formula>10</formula>
    </cfRule>
  </conditionalFormatting>
  <conditionalFormatting sqref="E10:E23">
    <cfRule type="containsErrors" dxfId="428" priority="91">
      <formula>ISERROR(E10)</formula>
    </cfRule>
  </conditionalFormatting>
  <conditionalFormatting sqref="E10:E23">
    <cfRule type="top10" dxfId="427" priority="89" rank="3"/>
  </conditionalFormatting>
  <conditionalFormatting sqref="E21:E23">
    <cfRule type="cellIs" dxfId="426" priority="88" operator="lessThan">
      <formula>10</formula>
    </cfRule>
  </conditionalFormatting>
  <conditionalFormatting sqref="E21:E23">
    <cfRule type="containsErrors" dxfId="425" priority="87">
      <formula>ISERROR(E21)</formula>
    </cfRule>
  </conditionalFormatting>
  <conditionalFormatting sqref="E10:E23">
    <cfRule type="containsErrors" dxfId="424" priority="86">
      <formula>ISERROR(E10)</formula>
    </cfRule>
  </conditionalFormatting>
  <conditionalFormatting sqref="F10:F19">
    <cfRule type="cellIs" dxfId="423" priority="84" operator="lessThan">
      <formula>10</formula>
    </cfRule>
  </conditionalFormatting>
  <conditionalFormatting sqref="F10:F23">
    <cfRule type="containsErrors" dxfId="422" priority="85">
      <formula>ISERROR(F10)</formula>
    </cfRule>
  </conditionalFormatting>
  <conditionalFormatting sqref="F10:F23">
    <cfRule type="top10" dxfId="421" priority="83" rank="3"/>
  </conditionalFormatting>
  <conditionalFormatting sqref="F21:F23">
    <cfRule type="cellIs" dxfId="420" priority="82" operator="lessThan">
      <formula>10</formula>
    </cfRule>
  </conditionalFormatting>
  <conditionalFormatting sqref="F21:F23">
    <cfRule type="containsErrors" dxfId="419" priority="81">
      <formula>ISERROR(F21)</formula>
    </cfRule>
  </conditionalFormatting>
  <conditionalFormatting sqref="F10:F23">
    <cfRule type="containsErrors" dxfId="418" priority="80">
      <formula>ISERROR(F10)</formula>
    </cfRule>
  </conditionalFormatting>
  <conditionalFormatting sqref="G10:G19">
    <cfRule type="cellIs" dxfId="417" priority="78" operator="lessThan">
      <formula>10</formula>
    </cfRule>
  </conditionalFormatting>
  <conditionalFormatting sqref="G10:G23">
    <cfRule type="containsErrors" dxfId="416" priority="79">
      <formula>ISERROR(G10)</formula>
    </cfRule>
  </conditionalFormatting>
  <conditionalFormatting sqref="G10:G23">
    <cfRule type="top10" dxfId="415" priority="77" rank="3"/>
  </conditionalFormatting>
  <conditionalFormatting sqref="G21:G23">
    <cfRule type="cellIs" dxfId="414" priority="76" operator="lessThan">
      <formula>10</formula>
    </cfRule>
  </conditionalFormatting>
  <conditionalFormatting sqref="G21:G23">
    <cfRule type="containsErrors" dxfId="413" priority="75">
      <formula>ISERROR(G21)</formula>
    </cfRule>
  </conditionalFormatting>
  <conditionalFormatting sqref="G10:G23">
    <cfRule type="containsErrors" dxfId="412" priority="74">
      <formula>ISERROR(G10)</formula>
    </cfRule>
  </conditionalFormatting>
  <conditionalFormatting sqref="H78:H1048576">
    <cfRule type="cellIs" dxfId="411" priority="72" operator="lessThan">
      <formula>10</formula>
    </cfRule>
  </conditionalFormatting>
  <conditionalFormatting sqref="H78:H82">
    <cfRule type="containsErrors" dxfId="410" priority="73">
      <formula>ISERROR(H78)</formula>
    </cfRule>
  </conditionalFormatting>
  <conditionalFormatting sqref="H4:H7">
    <cfRule type="top10" dxfId="409" priority="70" rank="1"/>
  </conditionalFormatting>
  <conditionalFormatting sqref="H4:H7">
    <cfRule type="cellIs" dxfId="408" priority="69" operator="lessThan">
      <formula>10</formula>
    </cfRule>
  </conditionalFormatting>
  <conditionalFormatting sqref="H3:H9">
    <cfRule type="containsErrors" dxfId="407" priority="71">
      <formula>ISERROR(H3)</formula>
    </cfRule>
  </conditionalFormatting>
  <conditionalFormatting sqref="H41">
    <cfRule type="containsErrors" dxfId="406" priority="68">
      <formula>ISERROR(H41)</formula>
    </cfRule>
  </conditionalFormatting>
  <conditionalFormatting sqref="H3:H9 H40:H41 H78:H86 H24:H25">
    <cfRule type="containsErrors" dxfId="405" priority="67">
      <formula>ISERROR(H3)</formula>
    </cfRule>
  </conditionalFormatting>
  <conditionalFormatting sqref="I78:I1048576">
    <cfRule type="cellIs" dxfId="404" priority="65" operator="lessThan">
      <formula>10</formula>
    </cfRule>
  </conditionalFormatting>
  <conditionalFormatting sqref="I78:I82">
    <cfRule type="containsErrors" dxfId="403" priority="66">
      <formula>ISERROR(I78)</formula>
    </cfRule>
  </conditionalFormatting>
  <conditionalFormatting sqref="I4:I7">
    <cfRule type="top10" dxfId="402" priority="63" rank="1"/>
  </conditionalFormatting>
  <conditionalFormatting sqref="I4:I7">
    <cfRule type="cellIs" dxfId="401" priority="62" operator="lessThan">
      <formula>10</formula>
    </cfRule>
  </conditionalFormatting>
  <conditionalFormatting sqref="I3:I9">
    <cfRule type="containsErrors" dxfId="400" priority="64">
      <formula>ISERROR(I3)</formula>
    </cfRule>
  </conditionalFormatting>
  <conditionalFormatting sqref="I41">
    <cfRule type="containsErrors" dxfId="399" priority="61">
      <formula>ISERROR(I41)</formula>
    </cfRule>
  </conditionalFormatting>
  <conditionalFormatting sqref="I3:I9 I40:I41 I78:I86 I24:I25">
    <cfRule type="containsErrors" dxfId="398" priority="60">
      <formula>ISERROR(I3)</formula>
    </cfRule>
  </conditionalFormatting>
  <conditionalFormatting sqref="J78:J1048576">
    <cfRule type="cellIs" dxfId="397" priority="58" operator="lessThan">
      <formula>10</formula>
    </cfRule>
  </conditionalFormatting>
  <conditionalFormatting sqref="J78:J82">
    <cfRule type="containsErrors" dxfId="396" priority="59">
      <formula>ISERROR(J78)</formula>
    </cfRule>
  </conditionalFormatting>
  <conditionalFormatting sqref="J4:J7">
    <cfRule type="top10" dxfId="395" priority="56" rank="1"/>
  </conditionalFormatting>
  <conditionalFormatting sqref="J4:J7">
    <cfRule type="cellIs" dxfId="394" priority="55" operator="lessThan">
      <formula>10</formula>
    </cfRule>
  </conditionalFormatting>
  <conditionalFormatting sqref="J3:J9">
    <cfRule type="containsErrors" dxfId="393" priority="57">
      <formula>ISERROR(J3)</formula>
    </cfRule>
  </conditionalFormatting>
  <conditionalFormatting sqref="J41">
    <cfRule type="containsErrors" dxfId="392" priority="54">
      <formula>ISERROR(J41)</formula>
    </cfRule>
  </conditionalFormatting>
  <conditionalFormatting sqref="J3:J9 J40:J41 J78:J86 J24:J25">
    <cfRule type="containsErrors" dxfId="391" priority="53">
      <formula>ISERROR(J3)</formula>
    </cfRule>
  </conditionalFormatting>
  <conditionalFormatting sqref="H26:H39">
    <cfRule type="top10" dxfId="390" priority="48" rank="1"/>
    <cfRule type="top10" dxfId="389" priority="51" rank="3"/>
  </conditionalFormatting>
  <conditionalFormatting sqref="H26:H39">
    <cfRule type="containsErrors" dxfId="388" priority="49">
      <formula>ISERROR(H26)</formula>
    </cfRule>
  </conditionalFormatting>
  <conditionalFormatting sqref="H26:H39">
    <cfRule type="cellIs" dxfId="387" priority="50" operator="lessThan">
      <formula>10</formula>
    </cfRule>
  </conditionalFormatting>
  <conditionalFormatting sqref="H26:H39">
    <cfRule type="containsBlanks" dxfId="386" priority="52">
      <formula>LEN(TRIM(H26))=0</formula>
    </cfRule>
  </conditionalFormatting>
  <conditionalFormatting sqref="I26:I39">
    <cfRule type="top10" dxfId="385" priority="43" rank="1"/>
    <cfRule type="top10" dxfId="384" priority="46" rank="3"/>
  </conditionalFormatting>
  <conditionalFormatting sqref="I26:I39">
    <cfRule type="containsErrors" dxfId="383" priority="44">
      <formula>ISERROR(I26)</formula>
    </cfRule>
  </conditionalFormatting>
  <conditionalFormatting sqref="I26:I39">
    <cfRule type="cellIs" dxfId="382" priority="45" operator="lessThan">
      <formula>10</formula>
    </cfRule>
  </conditionalFormatting>
  <conditionalFormatting sqref="I26:I39">
    <cfRule type="containsBlanks" dxfId="381" priority="47">
      <formula>LEN(TRIM(I26))=0</formula>
    </cfRule>
  </conditionalFormatting>
  <conditionalFormatting sqref="J26:J39">
    <cfRule type="top10" dxfId="380" priority="38" rank="1"/>
    <cfRule type="top10" dxfId="379" priority="41" rank="3"/>
  </conditionalFormatting>
  <conditionalFormatting sqref="J26:J39">
    <cfRule type="containsErrors" dxfId="378" priority="39">
      <formula>ISERROR(J26)</formula>
    </cfRule>
  </conditionalFormatting>
  <conditionalFormatting sqref="J26:J39">
    <cfRule type="cellIs" dxfId="377" priority="40" operator="lessThan">
      <formula>10</formula>
    </cfRule>
  </conditionalFormatting>
  <conditionalFormatting sqref="J26:J39">
    <cfRule type="containsBlanks" dxfId="376" priority="42">
      <formula>LEN(TRIM(J26))=0</formula>
    </cfRule>
  </conditionalFormatting>
  <conditionalFormatting sqref="H1:J2">
    <cfRule type="containsErrors" dxfId="375" priority="37">
      <formula>ISERROR(H1)</formula>
    </cfRule>
  </conditionalFormatting>
  <conditionalFormatting sqref="H42:H77">
    <cfRule type="top10" dxfId="374" priority="35" rank="3"/>
  </conditionalFormatting>
  <conditionalFormatting sqref="H42:H77">
    <cfRule type="cellIs" dxfId="373" priority="34" operator="lessThan">
      <formula>10</formula>
    </cfRule>
  </conditionalFormatting>
  <conditionalFormatting sqref="H42:H77">
    <cfRule type="containsErrors" dxfId="372" priority="36">
      <formula>ISERROR(H42)</formula>
    </cfRule>
  </conditionalFormatting>
  <conditionalFormatting sqref="H42:H77">
    <cfRule type="top10" dxfId="371" priority="32" rank="3"/>
  </conditionalFormatting>
  <conditionalFormatting sqref="H42:H77">
    <cfRule type="cellIs" dxfId="370" priority="31" operator="lessThan">
      <formula>10</formula>
    </cfRule>
  </conditionalFormatting>
  <conditionalFormatting sqref="H42:H77">
    <cfRule type="containsErrors" dxfId="369" priority="33">
      <formula>ISERROR(H42)</formula>
    </cfRule>
  </conditionalFormatting>
  <conditionalFormatting sqref="I42:I77">
    <cfRule type="top10" dxfId="368" priority="29" rank="3"/>
  </conditionalFormatting>
  <conditionalFormatting sqref="I42:I77">
    <cfRule type="cellIs" dxfId="367" priority="28" operator="lessThan">
      <formula>10</formula>
    </cfRule>
  </conditionalFormatting>
  <conditionalFormatting sqref="I42:I77">
    <cfRule type="containsErrors" dxfId="366" priority="30">
      <formula>ISERROR(I42)</formula>
    </cfRule>
  </conditionalFormatting>
  <conditionalFormatting sqref="I42:I77">
    <cfRule type="top10" dxfId="365" priority="26" rank="3"/>
  </conditionalFormatting>
  <conditionalFormatting sqref="I42:I77">
    <cfRule type="cellIs" dxfId="364" priority="25" operator="lessThan">
      <formula>10</formula>
    </cfRule>
  </conditionalFormatting>
  <conditionalFormatting sqref="I42:I77">
    <cfRule type="containsErrors" dxfId="363" priority="27">
      <formula>ISERROR(I42)</formula>
    </cfRule>
  </conditionalFormatting>
  <conditionalFormatting sqref="J42:J77">
    <cfRule type="top10" dxfId="362" priority="23" rank="3"/>
  </conditionalFormatting>
  <conditionalFormatting sqref="J42:J77">
    <cfRule type="cellIs" dxfId="361" priority="22" operator="lessThan">
      <formula>10</formula>
    </cfRule>
  </conditionalFormatting>
  <conditionalFormatting sqref="J42:J77">
    <cfRule type="containsErrors" dxfId="360" priority="24">
      <formula>ISERROR(J42)</formula>
    </cfRule>
  </conditionalFormatting>
  <conditionalFormatting sqref="J42:J77">
    <cfRule type="top10" dxfId="359" priority="20" rank="3"/>
  </conditionalFormatting>
  <conditionalFormatting sqref="J42:J77">
    <cfRule type="cellIs" dxfId="358" priority="19" operator="lessThan">
      <formula>10</formula>
    </cfRule>
  </conditionalFormatting>
  <conditionalFormatting sqref="J42:J77">
    <cfRule type="containsErrors" dxfId="357" priority="21">
      <formula>ISERROR(J42)</formula>
    </cfRule>
  </conditionalFormatting>
  <conditionalFormatting sqref="H10:H19">
    <cfRule type="cellIs" dxfId="356" priority="17" operator="lessThan">
      <formula>10</formula>
    </cfRule>
  </conditionalFormatting>
  <conditionalFormatting sqref="H10:H23">
    <cfRule type="containsErrors" dxfId="355" priority="18">
      <formula>ISERROR(H10)</formula>
    </cfRule>
  </conditionalFormatting>
  <conditionalFormatting sqref="H10:H23">
    <cfRule type="top10" dxfId="354" priority="16" rank="3"/>
  </conditionalFormatting>
  <conditionalFormatting sqref="H21:H23">
    <cfRule type="cellIs" dxfId="353" priority="15" operator="lessThan">
      <formula>10</formula>
    </cfRule>
  </conditionalFormatting>
  <conditionalFormatting sqref="H21:H23">
    <cfRule type="containsErrors" dxfId="352" priority="14">
      <formula>ISERROR(H21)</formula>
    </cfRule>
  </conditionalFormatting>
  <conditionalFormatting sqref="H10:H23">
    <cfRule type="containsErrors" dxfId="351" priority="13">
      <formula>ISERROR(H10)</formula>
    </cfRule>
  </conditionalFormatting>
  <conditionalFormatting sqref="I10:I19">
    <cfRule type="cellIs" dxfId="350" priority="11" operator="lessThan">
      <formula>10</formula>
    </cfRule>
  </conditionalFormatting>
  <conditionalFormatting sqref="I10:I23">
    <cfRule type="containsErrors" dxfId="349" priority="12">
      <formula>ISERROR(I10)</formula>
    </cfRule>
  </conditionalFormatting>
  <conditionalFormatting sqref="I10:I23">
    <cfRule type="top10" dxfId="348" priority="10" rank="3"/>
  </conditionalFormatting>
  <conditionalFormatting sqref="I21:I23">
    <cfRule type="cellIs" dxfId="347" priority="9" operator="lessThan">
      <formula>10</formula>
    </cfRule>
  </conditionalFormatting>
  <conditionalFormatting sqref="I21:I23">
    <cfRule type="containsErrors" dxfId="346" priority="8">
      <formula>ISERROR(I21)</formula>
    </cfRule>
  </conditionalFormatting>
  <conditionalFormatting sqref="I10:I23">
    <cfRule type="containsErrors" dxfId="345" priority="7">
      <formula>ISERROR(I10)</formula>
    </cfRule>
  </conditionalFormatting>
  <conditionalFormatting sqref="J10:J19">
    <cfRule type="cellIs" dxfId="344" priority="5" operator="lessThan">
      <formula>10</formula>
    </cfRule>
  </conditionalFormatting>
  <conditionalFormatting sqref="J10:J23">
    <cfRule type="containsErrors" dxfId="343" priority="6">
      <formula>ISERROR(J10)</formula>
    </cfRule>
  </conditionalFormatting>
  <conditionalFormatting sqref="J10:J23">
    <cfRule type="top10" dxfId="342" priority="4" rank="3"/>
  </conditionalFormatting>
  <conditionalFormatting sqref="J21:J23">
    <cfRule type="cellIs" dxfId="341" priority="3" operator="lessThan">
      <formula>10</formula>
    </cfRule>
  </conditionalFormatting>
  <conditionalFormatting sqref="J21:J23">
    <cfRule type="containsErrors" dxfId="340" priority="2">
      <formula>ISERROR(J21)</formula>
    </cfRule>
  </conditionalFormatting>
  <conditionalFormatting sqref="J10:J23">
    <cfRule type="containsErrors" dxfId="339" priority="1">
      <formula>ISERROR(J10)</formula>
    </cfRule>
  </conditionalFormatting>
  <pageMargins left="0" right="0" top="0.39409448818897641" bottom="0.39409448818897641" header="0" footer="0"/>
  <headerFooter>
    <oddHeader>&amp;C&amp;A</oddHeader>
    <oddFooter>&amp;CPage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MJ107"/>
  <sheetViews>
    <sheetView zoomScaleNormal="100" workbookViewId="0">
      <selection activeCell="D1" sqref="D1:K2"/>
    </sheetView>
  </sheetViews>
  <sheetFormatPr baseColWidth="10" defaultColWidth="9" defaultRowHeight="12.75" x14ac:dyDescent="0.2"/>
  <cols>
    <col min="1" max="1" width="23.875" style="2" bestFit="1" customWidth="1"/>
    <col min="2" max="2" width="6.375" style="6" bestFit="1" customWidth="1"/>
    <col min="3" max="3" width="1.75" style="3" bestFit="1" customWidth="1"/>
    <col min="4" max="7" width="13.75" style="3" bestFit="1" customWidth="1"/>
    <col min="8" max="9" width="10.25" style="3" customWidth="1"/>
    <col min="10" max="10" width="10.375" style="3" customWidth="1"/>
    <col min="11" max="11" width="9.875" style="3" customWidth="1"/>
    <col min="12" max="12" width="12.25" style="3" customWidth="1"/>
    <col min="13" max="13" width="10.25" style="3" customWidth="1"/>
    <col min="14" max="14" width="10" style="3" customWidth="1"/>
    <col min="15" max="15" width="6.25" style="3" customWidth="1"/>
    <col min="16" max="16" width="13.125" style="3" customWidth="1"/>
    <col min="17" max="17" width="12.25" style="3" customWidth="1"/>
    <col min="18" max="18" width="11.25" style="3" customWidth="1"/>
    <col min="19" max="19" width="13.375" style="3" customWidth="1"/>
    <col min="20" max="21" width="12.25" style="3" customWidth="1"/>
    <col min="22" max="1024" width="10.75" style="2" customWidth="1"/>
    <col min="1025" max="16384" width="9" style="3"/>
  </cols>
  <sheetData>
    <row r="1" spans="1:7" x14ac:dyDescent="0.2">
      <c r="A1" s="3"/>
      <c r="B1" s="25" t="s">
        <v>8</v>
      </c>
      <c r="D1" s="157"/>
      <c r="E1" s="26"/>
      <c r="F1" s="26"/>
      <c r="G1" s="26"/>
    </row>
    <row r="2" spans="1:7" x14ac:dyDescent="0.2">
      <c r="A2" s="3"/>
      <c r="B2" s="68" t="e">
        <f>AVERAGE(D2:L2)</f>
        <v>#DIV/0!</v>
      </c>
      <c r="C2" s="30"/>
      <c r="D2" s="69"/>
      <c r="E2" s="69"/>
      <c r="F2" s="69"/>
      <c r="G2" s="69"/>
    </row>
    <row r="3" spans="1:7" x14ac:dyDescent="0.2">
      <c r="A3" s="3"/>
    </row>
    <row r="4" spans="1:7" x14ac:dyDescent="0.2">
      <c r="A4" s="12" t="s">
        <v>93</v>
      </c>
      <c r="B4" s="17" t="e">
        <f>AVERAGE(D4:L4)</f>
        <v>#DIV/0!</v>
      </c>
      <c r="D4" s="17" t="e">
        <f>AVERAGE(D44:D77)</f>
        <v>#DIV/0!</v>
      </c>
      <c r="E4" s="17" t="e">
        <f>AVERAGE(E44:E77)</f>
        <v>#DIV/0!</v>
      </c>
      <c r="F4" s="17" t="e">
        <f>AVERAGE(F44:F77)</f>
        <v>#DIV/0!</v>
      </c>
      <c r="G4" s="17" t="e">
        <f>AVERAGE(G44:G77)</f>
        <v>#DIV/0!</v>
      </c>
    </row>
    <row r="5" spans="1:7" x14ac:dyDescent="0.2">
      <c r="A5" s="51" t="s">
        <v>33</v>
      </c>
      <c r="B5" s="33" t="e">
        <f>AVERAGE(D5:W5)</f>
        <v>#DIV/0!</v>
      </c>
      <c r="C5" s="30"/>
      <c r="D5" s="33" t="e">
        <f>AVERAGE(D44:D57)</f>
        <v>#DIV/0!</v>
      </c>
      <c r="E5" s="33" t="e">
        <f>AVERAGE(E44:E57)</f>
        <v>#DIV/0!</v>
      </c>
      <c r="F5" s="33" t="e">
        <f>AVERAGE(F44:F57)</f>
        <v>#DIV/0!</v>
      </c>
      <c r="G5" s="33" t="e">
        <f>AVERAGE(G44:G57)</f>
        <v>#DIV/0!</v>
      </c>
    </row>
    <row r="6" spans="1:7" x14ac:dyDescent="0.2">
      <c r="A6" s="51" t="s">
        <v>11</v>
      </c>
      <c r="B6" s="33" t="e">
        <f>AVERAGE(D6:L6)</f>
        <v>#DIV/0!</v>
      </c>
      <c r="C6" s="30"/>
      <c r="D6" s="33" t="e">
        <f>AVERAGE(D58:D71)</f>
        <v>#DIV/0!</v>
      </c>
      <c r="E6" s="33" t="e">
        <f>AVERAGE(E58:E71)</f>
        <v>#DIV/0!</v>
      </c>
      <c r="F6" s="33" t="e">
        <f>AVERAGE(F58:F71)</f>
        <v>#DIV/0!</v>
      </c>
      <c r="G6" s="33" t="e">
        <f>AVERAGE(G58:G71)</f>
        <v>#DIV/0!</v>
      </c>
    </row>
    <row r="7" spans="1:7" x14ac:dyDescent="0.2">
      <c r="A7" s="51" t="s">
        <v>55</v>
      </c>
      <c r="B7" s="34" t="e">
        <f>AVERAGE(D7:K7)</f>
        <v>#DIV/0!</v>
      </c>
      <c r="C7" s="30"/>
      <c r="D7" s="34" t="e">
        <f>AVERAGE(D72:D77)</f>
        <v>#DIV/0!</v>
      </c>
      <c r="E7" s="34" t="e">
        <f>AVERAGE(E72:E77)</f>
        <v>#DIV/0!</v>
      </c>
      <c r="F7" s="34" t="e">
        <f>AVERAGE(F72:F77)</f>
        <v>#DIV/0!</v>
      </c>
      <c r="G7" s="34" t="e">
        <f>AVERAGE(G72:G77)</f>
        <v>#DIV/0!</v>
      </c>
    </row>
    <row r="8" spans="1:7" x14ac:dyDescent="0.2">
      <c r="A8" s="30"/>
      <c r="B8" s="44"/>
      <c r="C8" s="30"/>
      <c r="D8" s="30"/>
      <c r="E8" s="30"/>
      <c r="F8" s="30"/>
      <c r="G8" s="30"/>
    </row>
    <row r="9" spans="1:7" x14ac:dyDescent="0.2">
      <c r="A9" s="22" t="s">
        <v>6</v>
      </c>
    </row>
    <row r="10" spans="1:7" x14ac:dyDescent="0.2">
      <c r="A10" s="78" t="s">
        <v>144</v>
      </c>
      <c r="B10" s="99" t="e">
        <f>AVERAGE(D10:L10)</f>
        <v>#DIV/0!</v>
      </c>
      <c r="C10" s="137"/>
      <c r="D10" s="99" t="e">
        <f>AVERAGE(D41,D41,D42,D42,D44,D50,D53,D53,D63,D63,D67,D68,D68,D69,D73,D73,D74)</f>
        <v>#DIV/0!</v>
      </c>
      <c r="E10" s="99" t="e">
        <f>AVERAGE(E41,E41,E42,E42,E44,E50,E53,E53,E63,E63,E67,E68,E68,E69,E73,E73,E74)</f>
        <v>#DIV/0!</v>
      </c>
      <c r="F10" s="99" t="e">
        <f>AVERAGE(F41,F41,F42,F42,F44,F50,F53,F53,F63,F63,F67,F68,F68,F69,F73,F73,F74)</f>
        <v>#DIV/0!</v>
      </c>
      <c r="G10" s="99" t="e">
        <f>AVERAGE(G41,G41,G42,G42,G44,G50,G53,G53,G63,G63,G67,G68,G68,G69,G73,G73,G74)</f>
        <v>#DIV/0!</v>
      </c>
    </row>
    <row r="11" spans="1:7" x14ac:dyDescent="0.2">
      <c r="A11" s="78" t="s">
        <v>145</v>
      </c>
      <c r="B11" s="97" t="e">
        <f t="shared" ref="B11:B74" si="0">AVERAGE(D11:L11)</f>
        <v>#DIV/0!</v>
      </c>
      <c r="C11" s="137"/>
      <c r="D11" s="97" t="e">
        <f>AVERAGE(D41,D41,D42,D42,D44,D50,D53,D53,D55,D61,D63,D63,D67,D68,D68,D69,D73,D73,D74)</f>
        <v>#DIV/0!</v>
      </c>
      <c r="E11" s="97" t="e">
        <f>AVERAGE(E41,E41,E42,E42,E44,E50,E53,E53,E55,E61,E63,E63,E67,E68,E68,E69,E73,E73,E74)</f>
        <v>#DIV/0!</v>
      </c>
      <c r="F11" s="97" t="e">
        <f>AVERAGE(F41,F41,F42,F42,F44,F50,F53,F53,F55,F61,F63,F63,F67,F68,F68,F69,F73,F73,F74)</f>
        <v>#DIV/0!</v>
      </c>
      <c r="G11" s="97" t="e">
        <f>AVERAGE(G41,G41,G42,G42,G44,G50,G53,G53,G55,G61,G63,G63,G67,G68,G68,G69,G73,G73,G74)</f>
        <v>#DIV/0!</v>
      </c>
    </row>
    <row r="12" spans="1:7" x14ac:dyDescent="0.2">
      <c r="A12" s="78" t="s">
        <v>112</v>
      </c>
      <c r="B12" s="97" t="e">
        <f t="shared" si="0"/>
        <v>#DIV/0!</v>
      </c>
      <c r="C12" s="137"/>
      <c r="D12" s="97" t="e">
        <f>AVERAGE(D42,D44,D44,D50,D50,D53,D53,D55,D57,D57,D59,D59,D61,D63,D63,D65,D65,D66,D66,D68,D69)</f>
        <v>#DIV/0!</v>
      </c>
      <c r="E12" s="97" t="e">
        <f>AVERAGE(E42,E44,E44,E50,E50,E53,E53,E55,E57,E57,E59,E59,E61,E63,E63,E65,E65,E66,E66,E68,E69)</f>
        <v>#DIV/0!</v>
      </c>
      <c r="F12" s="97" t="e">
        <f>AVERAGE(F42,F44,F44,F50,F50,F53,F53,F55,F57,F57,F59,F59,F61,F63,F63,F65,F65,F66,F66,F68,F69)</f>
        <v>#DIV/0!</v>
      </c>
      <c r="G12" s="97" t="e">
        <f>AVERAGE(G42,G44,G44,G50,G50,G53,G53,G55,G57,G57,G59,G59,G61,G63,G63,G65,G65,G66,G66,G68,G69)</f>
        <v>#DIV/0!</v>
      </c>
    </row>
    <row r="13" spans="1:7" x14ac:dyDescent="0.2">
      <c r="A13" s="78" t="s">
        <v>113</v>
      </c>
      <c r="B13" s="97" t="e">
        <f t="shared" si="0"/>
        <v>#DIV/0!</v>
      </c>
      <c r="C13" s="137"/>
      <c r="D13" s="97" t="e">
        <f>AVERAGE(D42,D42,D44,D44,D50,D50,D53,D53,D55,D57,D57,D59,D59,D61,D63,D63,D65,D65,D66,D66,D68,D69)</f>
        <v>#DIV/0!</v>
      </c>
      <c r="E13" s="97" t="e">
        <f>AVERAGE(E42,E42,E44,E44,E50,E50,E53,E53,E55,E57,E57,E59,E59,E61,E63,E63,E65,E65,E66,E66,E68,E69)</f>
        <v>#DIV/0!</v>
      </c>
      <c r="F13" s="97" t="e">
        <f>AVERAGE(F42,F42,F44,F44,F50,F50,F53,F53,F55,F57,F57,F59,F59,F61,F63,F63,F65,F65,F66,F66,F68,F69)</f>
        <v>#DIV/0!</v>
      </c>
      <c r="G13" s="97" t="e">
        <f>AVERAGE(G42,G42,G44,G44,G50,G50,G53,G53,G55,G57,G57,G59,G59,G61,G63,G63,G65,G65,G66,G66,G68,G69)</f>
        <v>#DIV/0!</v>
      </c>
    </row>
    <row r="14" spans="1:7" x14ac:dyDescent="0.2">
      <c r="A14" s="78" t="s">
        <v>146</v>
      </c>
      <c r="B14" s="97" t="e">
        <f t="shared" si="0"/>
        <v>#DIV/0!</v>
      </c>
      <c r="C14" s="156"/>
      <c r="D14" s="97" t="e">
        <f>AVERAGE(D42,D42,D43,D43,D44,D44,D47,D50,D53,D53,D55,D57,D61,D63,D63,D66,D68,D68,D69,D69,D70,D70,D73)</f>
        <v>#DIV/0!</v>
      </c>
      <c r="E14" s="97" t="e">
        <f>AVERAGE(E42,E42,E43,E44,E44,E47,E50,E50,E53,E53,E55,E57,E59,E59,E61,E63,E63,E65,E65,E66,E68,E68,E69,E69,E70,E70,E73)</f>
        <v>#DIV/0!</v>
      </c>
      <c r="F14" s="97" t="e">
        <f>AVERAGE(F42,F42,F43,F44,F44,F47,F50,F50,F53,F53,F55,F57,F59,F59,F61,F63,F63,F65,F65,F66,F68,F68,F69,F69,F70,F70,F73)</f>
        <v>#DIV/0!</v>
      </c>
      <c r="G14" s="97" t="e">
        <f>AVERAGE(G42,G42,G43,G44,G44,G47,G50,G50,G53,G53,G55,G57,G59,G59,G61,G63,G63,G65,G65,G66,G68,G68,G69,G69,G70,G70,G73)</f>
        <v>#DIV/0!</v>
      </c>
    </row>
    <row r="15" spans="1:7" x14ac:dyDescent="0.2">
      <c r="A15" s="78" t="s">
        <v>147</v>
      </c>
      <c r="B15" s="97" t="e">
        <f t="shared" si="0"/>
        <v>#DIV/0!</v>
      </c>
      <c r="C15" s="137"/>
      <c r="D15" s="97" t="e">
        <f>AVERAGE(D42,D42,D43,D43,D44,D44,D47,D50,D53,D53,D55,D57,D61,D63,D63,D66,D68,D68,D69,D69,D70,D70,D73)</f>
        <v>#DIV/0!</v>
      </c>
      <c r="E15" s="97" t="e">
        <f>AVERAGE(E42,E42,E43,E43,E44,E44,E47,E50,E53,E53,E55,E57,E61,E63,E63,E66,E68,E68,E69,E69,E70,E70,E73)</f>
        <v>#DIV/0!</v>
      </c>
      <c r="F15" s="97" t="e">
        <f>AVERAGE(F42,F42,F43,F43,F44,F44,F47,F50,F53,F53,F55,F57,F61,F63,F63,F66,F68,F68,F69,F69,F70,F70,F73)</f>
        <v>#DIV/0!</v>
      </c>
      <c r="G15" s="97" t="e">
        <f>AVERAGE(G42,G42,G43,G43,G44,G44,G47,G50,G53,G53,G55,G57,G61,G63,G63,G66,G68,G68,G69,G69,G70,G70,G73)</f>
        <v>#DIV/0!</v>
      </c>
    </row>
    <row r="16" spans="1:7" x14ac:dyDescent="0.2">
      <c r="A16" s="78" t="s">
        <v>148</v>
      </c>
      <c r="B16" s="97" t="e">
        <f t="shared" si="0"/>
        <v>#DIV/0!</v>
      </c>
      <c r="C16" s="137"/>
      <c r="D16" s="97" t="e">
        <f>AVERAGE(D42,D42,D43,D44,D44,D50,D50,D53,D53,D55,D57,D57,D59,D59,D61,D61,D63,D63,D66,D66,D68,D68,D69,D70)</f>
        <v>#DIV/0!</v>
      </c>
      <c r="E16" s="97" t="e">
        <f>AVERAGE(E42,E42,E43,E44,E44,E50,E50,E53,E53,E55,E57,E57,E59,E59,E61,E61,E63,E63,E66,E66,E68,E68,E69,E70)</f>
        <v>#DIV/0!</v>
      </c>
      <c r="F16" s="97" t="e">
        <f>AVERAGE(F42,F42,F43,F44,F44,F50,F50,F53,F53,F55,F57,F57,F59,F59,F61,F61,F63,F63,F66,F66,F68,F68,F69,F70)</f>
        <v>#DIV/0!</v>
      </c>
      <c r="G16" s="97" t="e">
        <f>AVERAGE(G42,G42,G43,G44,G44,G50,G50,G53,G53,G55,G57,G57,G59,G59,G61,G61,G63,G63,G66,G66,G68,G68,G69,G70)</f>
        <v>#DIV/0!</v>
      </c>
    </row>
    <row r="17" spans="1:7" x14ac:dyDescent="0.2">
      <c r="A17" s="78" t="s">
        <v>149</v>
      </c>
      <c r="B17" s="97" t="e">
        <f t="shared" si="0"/>
        <v>#DIV/0!</v>
      </c>
      <c r="C17" s="137"/>
      <c r="D17" s="97" t="e">
        <f>AVERAGE(D41,D44,D46,D46,D55,D56,D56,D63,D65,D65,D67,D70,D71,D71,D74,D75,D75)</f>
        <v>#DIV/0!</v>
      </c>
      <c r="E17" s="97" t="e">
        <f>AVERAGE(E41,E43,E44,E46,E46,E55,E56,E56,E63,E65,E65,E67,E70,E71,E71,E74,E75,E75)</f>
        <v>#DIV/0!</v>
      </c>
      <c r="F17" s="97" t="e">
        <f>AVERAGE(F41,F43,F44,F46,F46,F55,F56,F56,F63,F65,F65,F67,F70,F71,F71,F74,F75,F75)</f>
        <v>#DIV/0!</v>
      </c>
      <c r="G17" s="97" t="e">
        <f>AVERAGE(G41,G43,G44,G46,G46,G55,G56,G56,G63,G65,G65,G67,G70,G71,G71,G74,G75,G75)</f>
        <v>#DIV/0!</v>
      </c>
    </row>
    <row r="18" spans="1:7" x14ac:dyDescent="0.2">
      <c r="A18" s="78" t="s">
        <v>150</v>
      </c>
      <c r="B18" s="97" t="e">
        <f t="shared" si="0"/>
        <v>#DIV/0!</v>
      </c>
      <c r="C18" s="137"/>
      <c r="D18" s="97" t="e">
        <f>AVERAGE(D41,D43,D44,D46,D46,D55,D56,D56,D63,D63,D65,D67,D70,D71,D71,D74,D75,D75)</f>
        <v>#DIV/0!</v>
      </c>
      <c r="E18" s="97" t="e">
        <f>AVERAGE(E41,E43,E44,E46,E46,E55,E56,E56,E63,E63,E65,E67,E70,E71,E71,E74,E75,E75)</f>
        <v>#DIV/0!</v>
      </c>
      <c r="F18" s="97" t="e">
        <f>AVERAGE(F41,F43,F44,F46,F46,F55,F56,F56,F63,F63,F65,F67,F70,F71,F71,F74,F75,F75)</f>
        <v>#DIV/0!</v>
      </c>
      <c r="G18" s="97" t="e">
        <f>AVERAGE(G41,G43,G44,G46,G46,G55,G56,G56,G63,G63,G65,G67,G70,G71,G71,G74,G75,G75)</f>
        <v>#DIV/0!</v>
      </c>
    </row>
    <row r="19" spans="1:7" x14ac:dyDescent="0.2">
      <c r="A19" s="78" t="s">
        <v>151</v>
      </c>
      <c r="B19" s="97" t="e">
        <f t="shared" si="0"/>
        <v>#DIV/0!</v>
      </c>
      <c r="C19" s="137"/>
      <c r="D19" s="97" t="e">
        <f>AVERAGE(D43,D43,D44,D53,D55,D55,D57,D57,D58,D58,D59,D59,D63,D63,D67,D68,D70,D70,D74)</f>
        <v>#DIV/0!</v>
      </c>
      <c r="E19" s="97" t="e">
        <f>AVERAGE(E41,E43,E43,E44,E46,E46,E53,E55,E55,E56,E56,E57,E57,E58,E58,E59,E59,E63,E63,E65,E67,E70,E70,E71,E71,E74,E75,E75)</f>
        <v>#DIV/0!</v>
      </c>
      <c r="F19" s="97" t="e">
        <f>AVERAGE(F41,F43,F43,F44,F46,F46,F53,F55,F55,F56,F56,F57,F57,F58,F58,F59,F59,F63,F63,F65,F67,F70,F70,F71,F71,F74,F75,F75)</f>
        <v>#DIV/0!</v>
      </c>
      <c r="G19" s="97" t="e">
        <f>AVERAGE(G41,G43,G43,G44,G46,G46,G53,G55,G55,G56,G56,G57,G57,G58,G58,G59,G59,G63,G63,G65,G67,G70,G70,G71,G71,G74,G75,G75)</f>
        <v>#DIV/0!</v>
      </c>
    </row>
    <row r="20" spans="1:7" x14ac:dyDescent="0.2">
      <c r="A20" s="78" t="s">
        <v>152</v>
      </c>
      <c r="B20" s="97" t="e">
        <f t="shared" si="0"/>
        <v>#DIV/0!</v>
      </c>
      <c r="C20" s="137"/>
      <c r="D20" s="97" t="e">
        <f>AVERAGE(D41,D42,D42,D43,D43,D44,D47,D50,D50,D53,D53,D55,D55,D57,D58,D58,D59,D63,D63,D66,D67,D68,D68,D69,D70,D70,D73,D74)</f>
        <v>#DIV/0!</v>
      </c>
      <c r="E20" s="97" t="e">
        <f>AVERAGE(E41,E42,E42,E43,E43,E44,E47,E50,E50,E53,E53,E55,E55,E57,E58,E58,E59,E63,E63,E66,E67,E68,E68,E69,E70,E70,E73,E74)</f>
        <v>#DIV/0!</v>
      </c>
      <c r="F20" s="97" t="e">
        <f>AVERAGE(F41,F42,F42,F43,F43,F44,F47,F50,F50,F53,F53,F55,F55,F57,F58,F58,F59,F63,F63,F66,F67,F68,F68,F69,F70,F70,F73,F74)</f>
        <v>#DIV/0!</v>
      </c>
      <c r="G20" s="97" t="e">
        <f>AVERAGE(G41,G42,G42,G43,G43,G44,G47,G50,G50,G53,G53,G55,G55,G57,G58,G58,G59,G63,G63,G66,G67,G68,G68,G69,G70,G70,G73,G74)</f>
        <v>#DIV/0!</v>
      </c>
    </row>
    <row r="21" spans="1:7" x14ac:dyDescent="0.2">
      <c r="A21" s="78" t="s">
        <v>153</v>
      </c>
      <c r="B21" s="98" t="e">
        <f t="shared" si="0"/>
        <v>#DIV/0!</v>
      </c>
      <c r="C21" s="137"/>
      <c r="D21" s="98" t="e">
        <f>AVERAGE(D41,D42,D42,D44,D47,D50,D50,D53,D53,D55,D57,D59,D61,D63,D63,D66,D67,D68,D68,D69,D69,D73,D74)</f>
        <v>#DIV/0!</v>
      </c>
      <c r="E21" s="98" t="e">
        <f>AVERAGE(E41,E42,E42,E44,E47,E50,E50,E53,E53,E55,E57,E59,E61,E63,E63,E66,E67,E68,E68,E69,E69,E73,E74)</f>
        <v>#DIV/0!</v>
      </c>
      <c r="F21" s="98" t="e">
        <f>AVERAGE(F41,F42,F42,F44,F47,F50,F50,F53,F53,F55,F57,F59,F61,F63,F63,F66,F67,F68,F68,F69,F69,F73,F74)</f>
        <v>#DIV/0!</v>
      </c>
      <c r="G21" s="98" t="e">
        <f>AVERAGE(G41,G42,G42,G44,G47,G50,G50,G53,G53,G55,G57,G59,G61,G63,G63,G66,G67,G68,G68,G69,G69,G73,G74)</f>
        <v>#DIV/0!</v>
      </c>
    </row>
    <row r="22" spans="1:7" x14ac:dyDescent="0.2">
      <c r="A22" s="30"/>
      <c r="B22" s="30"/>
      <c r="C22" s="30"/>
      <c r="D22" s="86" t="e">
        <f>AVERAGE(D10:D21)</f>
        <v>#DIV/0!</v>
      </c>
      <c r="E22" s="86" t="e">
        <f>AVERAGE(E10:E21)</f>
        <v>#DIV/0!</v>
      </c>
      <c r="F22" s="86" t="e">
        <f>AVERAGE(F10:F21)</f>
        <v>#DIV/0!</v>
      </c>
      <c r="G22" s="86" t="e">
        <f>AVERAGE(G10:G21)</f>
        <v>#DIV/0!</v>
      </c>
    </row>
    <row r="23" spans="1:7" x14ac:dyDescent="0.2">
      <c r="A23" s="159" t="s">
        <v>72</v>
      </c>
      <c r="B23" s="3"/>
    </row>
    <row r="24" spans="1:7" x14ac:dyDescent="0.2">
      <c r="A24" s="56" t="s">
        <v>66</v>
      </c>
      <c r="B24" s="99" t="e">
        <f t="shared" si="0"/>
        <v>#DIV/0!</v>
      </c>
      <c r="C24" s="30"/>
      <c r="D24" s="89" t="e">
        <f>AVERAGE(D41,D42)</f>
        <v>#DIV/0!</v>
      </c>
      <c r="E24" s="89" t="e">
        <f>AVERAGE(E41,E42)</f>
        <v>#DIV/0!</v>
      </c>
      <c r="F24" s="89" t="e">
        <f>AVERAGE(F41,F42)</f>
        <v>#DIV/0!</v>
      </c>
      <c r="G24" s="89" t="e">
        <f>AVERAGE(G41,G42)</f>
        <v>#DIV/0!</v>
      </c>
    </row>
    <row r="25" spans="1:7" x14ac:dyDescent="0.2">
      <c r="A25" s="56" t="s">
        <v>67</v>
      </c>
      <c r="B25" s="97" t="e">
        <f t="shared" si="0"/>
        <v>#DIV/0!</v>
      </c>
      <c r="C25" s="30"/>
      <c r="D25" s="91" t="e">
        <f>AVERAGE(D42,D68,D69,D73,D70)</f>
        <v>#DIV/0!</v>
      </c>
      <c r="E25" s="91" t="e">
        <f>AVERAGE(E42,E68,E69,E73,E70)</f>
        <v>#DIV/0!</v>
      </c>
      <c r="F25" s="91" t="e">
        <f>AVERAGE(F42,F68,F69,F73,F70)</f>
        <v>#DIV/0!</v>
      </c>
      <c r="G25" s="91" t="e">
        <f>AVERAGE(G42,G68,G69,G73,G70)</f>
        <v>#DIV/0!</v>
      </c>
    </row>
    <row r="26" spans="1:7" x14ac:dyDescent="0.2">
      <c r="A26" s="57" t="s">
        <v>65</v>
      </c>
      <c r="B26" s="97" t="e">
        <f t="shared" si="0"/>
        <v>#DIV/0!</v>
      </c>
      <c r="C26" s="30"/>
      <c r="D26" s="91" t="e">
        <f t="shared" ref="D26:E26" si="1">AVERAGE(D43,D59,D57)</f>
        <v>#DIV/0!</v>
      </c>
      <c r="E26" s="91" t="e">
        <f t="shared" si="1"/>
        <v>#DIV/0!</v>
      </c>
      <c r="F26" s="91" t="e">
        <f t="shared" ref="F26:G26" si="2">AVERAGE(F43,F59,F57)</f>
        <v>#DIV/0!</v>
      </c>
      <c r="G26" s="91" t="e">
        <f t="shared" si="2"/>
        <v>#DIV/0!</v>
      </c>
    </row>
    <row r="27" spans="1:7" x14ac:dyDescent="0.2">
      <c r="A27" s="56" t="s">
        <v>68</v>
      </c>
      <c r="B27" s="97" t="e">
        <f t="shared" si="0"/>
        <v>#DIV/0!</v>
      </c>
      <c r="C27" s="30"/>
      <c r="D27" s="91" t="e">
        <f t="shared" ref="D27:E27" si="3">AVERAGE(D49,D58,D75)</f>
        <v>#DIV/0!</v>
      </c>
      <c r="E27" s="91" t="e">
        <f t="shared" si="3"/>
        <v>#DIV/0!</v>
      </c>
      <c r="F27" s="91" t="e">
        <f t="shared" ref="F27:G27" si="4">AVERAGE(F49,F58,F75)</f>
        <v>#DIV/0!</v>
      </c>
      <c r="G27" s="91" t="e">
        <f t="shared" si="4"/>
        <v>#DIV/0!</v>
      </c>
    </row>
    <row r="28" spans="1:7" x14ac:dyDescent="0.2">
      <c r="A28" s="56" t="s">
        <v>69</v>
      </c>
      <c r="B28" s="97" t="e">
        <f t="shared" si="0"/>
        <v>#DIV/0!</v>
      </c>
      <c r="C28" s="30"/>
      <c r="D28" s="91" t="e">
        <f>AVERAGE(D50,D50,D59,D66)</f>
        <v>#DIV/0!</v>
      </c>
      <c r="E28" s="91" t="e">
        <f>AVERAGE(E50,E50,E59,E66)</f>
        <v>#DIV/0!</v>
      </c>
      <c r="F28" s="91" t="e">
        <f>AVERAGE(F50,F50,F59,F66)</f>
        <v>#DIV/0!</v>
      </c>
      <c r="G28" s="91" t="e">
        <f>AVERAGE(G50,G50,G59,G66)</f>
        <v>#DIV/0!</v>
      </c>
    </row>
    <row r="29" spans="1:7" x14ac:dyDescent="0.2">
      <c r="A29" s="56" t="s">
        <v>70</v>
      </c>
      <c r="B29" s="97" t="e">
        <f t="shared" si="0"/>
        <v>#DIV/0!</v>
      </c>
      <c r="C29" s="30"/>
      <c r="D29" s="91" t="e">
        <f t="shared" ref="D29:E29" si="5">AVERAGE(D52,D54,D75,D56)</f>
        <v>#DIV/0!</v>
      </c>
      <c r="E29" s="91" t="e">
        <f t="shared" si="5"/>
        <v>#DIV/0!</v>
      </c>
      <c r="F29" s="91" t="e">
        <f t="shared" ref="F29:G29" si="6">AVERAGE(F52,F54,F75,F56)</f>
        <v>#DIV/0!</v>
      </c>
      <c r="G29" s="91" t="e">
        <f t="shared" si="6"/>
        <v>#DIV/0!</v>
      </c>
    </row>
    <row r="30" spans="1:7" x14ac:dyDescent="0.2">
      <c r="A30" s="56" t="s">
        <v>71</v>
      </c>
      <c r="B30" s="97" t="e">
        <f t="shared" si="0"/>
        <v>#DIV/0!</v>
      </c>
      <c r="C30" s="30"/>
      <c r="D30" s="91" t="e">
        <f t="shared" ref="D30:E30" si="7">AVERAGE(D46,D71)</f>
        <v>#DIV/0!</v>
      </c>
      <c r="E30" s="91" t="e">
        <f t="shared" si="7"/>
        <v>#DIV/0!</v>
      </c>
      <c r="F30" s="91" t="e">
        <f t="shared" ref="F30:G30" si="8">AVERAGE(F46,F71)</f>
        <v>#DIV/0!</v>
      </c>
      <c r="G30" s="91" t="e">
        <f t="shared" si="8"/>
        <v>#DIV/0!</v>
      </c>
    </row>
    <row r="31" spans="1:7" x14ac:dyDescent="0.2">
      <c r="A31" s="56" t="s">
        <v>55</v>
      </c>
      <c r="B31" s="97" t="e">
        <f t="shared" si="0"/>
        <v>#DIV/0!</v>
      </c>
      <c r="C31" s="30"/>
      <c r="D31" s="91" t="e">
        <f t="shared" ref="D31:E31" si="9">AVERAGE(D74,D72)</f>
        <v>#DIV/0!</v>
      </c>
      <c r="E31" s="91" t="e">
        <f t="shared" si="9"/>
        <v>#DIV/0!</v>
      </c>
      <c r="F31" s="91" t="e">
        <f t="shared" ref="F31:G31" si="10">AVERAGE(F74,F72)</f>
        <v>#DIV/0!</v>
      </c>
      <c r="G31" s="91" t="e">
        <f t="shared" si="10"/>
        <v>#DIV/0!</v>
      </c>
    </row>
    <row r="32" spans="1:7" x14ac:dyDescent="0.2">
      <c r="A32" s="56" t="s">
        <v>56</v>
      </c>
      <c r="B32" s="97" t="e">
        <f t="shared" si="0"/>
        <v>#DIV/0!</v>
      </c>
      <c r="C32" s="30"/>
      <c r="D32" s="91" t="e">
        <f>AVERAGE(D44,D50,D58,D65,D67)</f>
        <v>#DIV/0!</v>
      </c>
      <c r="E32" s="91" t="e">
        <f>AVERAGE(E44,E50,E58,E65,E67)</f>
        <v>#DIV/0!</v>
      </c>
      <c r="F32" s="91" t="e">
        <f>AVERAGE(F44,F50,F58,F65,F67)</f>
        <v>#DIV/0!</v>
      </c>
      <c r="G32" s="91" t="e">
        <f>AVERAGE(G44,G50,G58,G65,G67)</f>
        <v>#DIV/0!</v>
      </c>
    </row>
    <row r="33" spans="1:7" x14ac:dyDescent="0.2">
      <c r="A33" s="56" t="s">
        <v>57</v>
      </c>
      <c r="B33" s="97" t="e">
        <f t="shared" si="0"/>
        <v>#DIV/0!</v>
      </c>
      <c r="C33" s="30"/>
      <c r="D33" s="91" t="e">
        <f>AVERAGE(D52,D54,D56,D75)</f>
        <v>#DIV/0!</v>
      </c>
      <c r="E33" s="91" t="e">
        <f>AVERAGE(E52,E54,E56,E75)</f>
        <v>#DIV/0!</v>
      </c>
      <c r="F33" s="91" t="e">
        <f>AVERAGE(F52,F54,F56,F75)</f>
        <v>#DIV/0!</v>
      </c>
      <c r="G33" s="91" t="e">
        <f>AVERAGE(G52,G54,G56,G75)</f>
        <v>#DIV/0!</v>
      </c>
    </row>
    <row r="34" spans="1:7" x14ac:dyDescent="0.2">
      <c r="A34" s="56" t="s">
        <v>58</v>
      </c>
      <c r="B34" s="97" t="e">
        <f t="shared" si="0"/>
        <v>#DIV/0!</v>
      </c>
      <c r="C34" s="30"/>
      <c r="D34" s="91" t="e">
        <f t="shared" ref="D34:E34" si="11">AVERAGE(D50,D52,D55,D59,D66)</f>
        <v>#DIV/0!</v>
      </c>
      <c r="E34" s="91" t="e">
        <f t="shared" si="11"/>
        <v>#DIV/0!</v>
      </c>
      <c r="F34" s="91" t="e">
        <f t="shared" ref="F34:G34" si="12">AVERAGE(F50,F52,F55,F59,F66)</f>
        <v>#DIV/0!</v>
      </c>
      <c r="G34" s="91" t="e">
        <f t="shared" si="12"/>
        <v>#DIV/0!</v>
      </c>
    </row>
    <row r="35" spans="1:7" x14ac:dyDescent="0.2">
      <c r="A35" s="56" t="s">
        <v>36</v>
      </c>
      <c r="B35" s="97" t="e">
        <f t="shared" si="0"/>
        <v>#DIV/0!</v>
      </c>
      <c r="C35" s="30"/>
      <c r="D35" s="91" t="e">
        <f t="shared" ref="D35:E35" si="13">AVERAGE(D57,D59)</f>
        <v>#DIV/0!</v>
      </c>
      <c r="E35" s="91" t="e">
        <f t="shared" si="13"/>
        <v>#DIV/0!</v>
      </c>
      <c r="F35" s="91" t="e">
        <f t="shared" ref="F35:G35" si="14">AVERAGE(F57,F59)</f>
        <v>#DIV/0!</v>
      </c>
      <c r="G35" s="91" t="e">
        <f t="shared" si="14"/>
        <v>#DIV/0!</v>
      </c>
    </row>
    <row r="36" spans="1:7" x14ac:dyDescent="0.2">
      <c r="A36" s="56" t="s">
        <v>59</v>
      </c>
      <c r="B36" s="97" t="e">
        <f t="shared" si="0"/>
        <v>#DIV/0!</v>
      </c>
      <c r="C36" s="30"/>
      <c r="D36" s="91" t="e">
        <f>AVERAGE(D60,D65,D67,D74)</f>
        <v>#DIV/0!</v>
      </c>
      <c r="E36" s="91" t="e">
        <f>AVERAGE(E60,E65,E67,E74)</f>
        <v>#DIV/0!</v>
      </c>
      <c r="F36" s="91" t="e">
        <f>AVERAGE(F60,F65,F67,F74)</f>
        <v>#DIV/0!</v>
      </c>
      <c r="G36" s="91" t="e">
        <f>AVERAGE(G60,G65,G67,G74)</f>
        <v>#DIV/0!</v>
      </c>
    </row>
    <row r="37" spans="1:7" x14ac:dyDescent="0.2">
      <c r="A37" s="56" t="s">
        <v>60</v>
      </c>
      <c r="B37" s="98" t="e">
        <f t="shared" si="0"/>
        <v>#DIV/0!</v>
      </c>
      <c r="C37" s="30"/>
      <c r="D37" s="93" t="e">
        <f t="shared" ref="D37:E37" si="15">AVERAGE(D68,D73)</f>
        <v>#DIV/0!</v>
      </c>
      <c r="E37" s="93" t="e">
        <f t="shared" si="15"/>
        <v>#DIV/0!</v>
      </c>
      <c r="F37" s="93" t="e">
        <f t="shared" ref="F37:G37" si="16">AVERAGE(F68,F73)</f>
        <v>#DIV/0!</v>
      </c>
      <c r="G37" s="93" t="e">
        <f t="shared" si="16"/>
        <v>#DIV/0!</v>
      </c>
    </row>
    <row r="38" spans="1:7" x14ac:dyDescent="0.2">
      <c r="A38" s="3"/>
      <c r="B38" s="3"/>
    </row>
    <row r="39" spans="1:7" x14ac:dyDescent="0.2">
      <c r="A39" s="159" t="s">
        <v>64</v>
      </c>
      <c r="B39" s="10"/>
      <c r="C39" s="10"/>
      <c r="D39" s="10"/>
      <c r="E39" s="10"/>
      <c r="F39" s="10"/>
      <c r="G39" s="10"/>
    </row>
    <row r="40" spans="1:7" x14ac:dyDescent="0.2">
      <c r="A40" s="51" t="s">
        <v>5</v>
      </c>
      <c r="B40" s="99" t="e">
        <f t="shared" si="0"/>
        <v>#DIV/0!</v>
      </c>
      <c r="C40" s="46"/>
      <c r="D40" s="36"/>
      <c r="E40" s="36"/>
      <c r="F40" s="36"/>
      <c r="G40" s="36"/>
    </row>
    <row r="41" spans="1:7" x14ac:dyDescent="0.2">
      <c r="A41" s="51" t="s">
        <v>21</v>
      </c>
      <c r="B41" s="97" t="e">
        <f t="shared" si="0"/>
        <v>#DIV/0!</v>
      </c>
      <c r="C41" s="46"/>
      <c r="D41" s="37"/>
      <c r="E41" s="37"/>
      <c r="F41" s="37"/>
      <c r="G41" s="37"/>
    </row>
    <row r="42" spans="1:7" x14ac:dyDescent="0.2">
      <c r="A42" s="51" t="s">
        <v>22</v>
      </c>
      <c r="B42" s="97" t="e">
        <f t="shared" si="0"/>
        <v>#DIV/0!</v>
      </c>
      <c r="C42" s="46"/>
      <c r="D42" s="37"/>
      <c r="E42" s="37"/>
      <c r="F42" s="37"/>
      <c r="G42" s="37"/>
    </row>
    <row r="43" spans="1:7" x14ac:dyDescent="0.2">
      <c r="A43" s="51" t="s">
        <v>23</v>
      </c>
      <c r="B43" s="97" t="e">
        <f t="shared" si="0"/>
        <v>#DIV/0!</v>
      </c>
      <c r="C43" s="46"/>
      <c r="D43" s="37"/>
      <c r="E43" s="37"/>
      <c r="F43" s="37"/>
      <c r="G43" s="37"/>
    </row>
    <row r="44" spans="1:7" x14ac:dyDescent="0.2">
      <c r="A44" s="51" t="s">
        <v>24</v>
      </c>
      <c r="B44" s="97" t="e">
        <f t="shared" si="0"/>
        <v>#DIV/0!</v>
      </c>
      <c r="C44" s="46"/>
      <c r="D44" s="37"/>
      <c r="E44" s="37"/>
      <c r="F44" s="37"/>
      <c r="G44" s="37"/>
    </row>
    <row r="45" spans="1:7" x14ac:dyDescent="0.2">
      <c r="A45" s="51" t="s">
        <v>25</v>
      </c>
      <c r="B45" s="97" t="e">
        <f t="shared" si="0"/>
        <v>#DIV/0!</v>
      </c>
      <c r="C45" s="46"/>
      <c r="D45" s="37"/>
      <c r="E45" s="37"/>
      <c r="F45" s="37"/>
      <c r="G45" s="37"/>
    </row>
    <row r="46" spans="1:7" x14ac:dyDescent="0.2">
      <c r="A46" s="51" t="s">
        <v>26</v>
      </c>
      <c r="B46" s="97" t="e">
        <f t="shared" si="0"/>
        <v>#DIV/0!</v>
      </c>
      <c r="C46" s="46"/>
      <c r="D46" s="37"/>
      <c r="E46" s="37"/>
      <c r="F46" s="37"/>
      <c r="G46" s="37"/>
    </row>
    <row r="47" spans="1:7" x14ac:dyDescent="0.2">
      <c r="A47" s="51" t="s">
        <v>27</v>
      </c>
      <c r="B47" s="97" t="e">
        <f t="shared" si="0"/>
        <v>#DIV/0!</v>
      </c>
      <c r="C47" s="46"/>
      <c r="D47" s="37"/>
      <c r="E47" s="37"/>
      <c r="F47" s="37"/>
      <c r="G47" s="37"/>
    </row>
    <row r="48" spans="1:7" x14ac:dyDescent="0.2">
      <c r="A48" s="51" t="s">
        <v>28</v>
      </c>
      <c r="B48" s="97" t="e">
        <f t="shared" si="0"/>
        <v>#DIV/0!</v>
      </c>
      <c r="C48" s="46"/>
      <c r="D48" s="37"/>
      <c r="E48" s="37"/>
      <c r="F48" s="37"/>
      <c r="G48" s="37"/>
    </row>
    <row r="49" spans="1:7" x14ac:dyDescent="0.2">
      <c r="A49" s="51" t="s">
        <v>29</v>
      </c>
      <c r="B49" s="97" t="e">
        <f t="shared" si="0"/>
        <v>#DIV/0!</v>
      </c>
      <c r="C49" s="46"/>
      <c r="D49" s="37"/>
      <c r="E49" s="37"/>
      <c r="F49" s="37"/>
      <c r="G49" s="37"/>
    </row>
    <row r="50" spans="1:7" x14ac:dyDescent="0.2">
      <c r="A50" s="51" t="s">
        <v>30</v>
      </c>
      <c r="B50" s="97" t="e">
        <f t="shared" si="0"/>
        <v>#DIV/0!</v>
      </c>
      <c r="C50" s="46"/>
      <c r="D50" s="37"/>
      <c r="E50" s="37"/>
      <c r="F50" s="37"/>
      <c r="G50" s="37"/>
    </row>
    <row r="51" spans="1:7" x14ac:dyDescent="0.2">
      <c r="A51" s="51" t="s">
        <v>31</v>
      </c>
      <c r="B51" s="97" t="e">
        <f t="shared" si="0"/>
        <v>#DIV/0!</v>
      </c>
      <c r="C51" s="46"/>
      <c r="D51" s="37"/>
      <c r="E51" s="37"/>
      <c r="F51" s="37"/>
      <c r="G51" s="37"/>
    </row>
    <row r="52" spans="1:7" x14ac:dyDescent="0.2">
      <c r="A52" s="51" t="s">
        <v>32</v>
      </c>
      <c r="B52" s="97" t="e">
        <f t="shared" si="0"/>
        <v>#DIV/0!</v>
      </c>
      <c r="C52" s="46"/>
      <c r="D52" s="37"/>
      <c r="E52" s="37"/>
      <c r="F52" s="37"/>
      <c r="G52" s="37"/>
    </row>
    <row r="53" spans="1:7" ht="13.5" thickBot="1" x14ac:dyDescent="0.25">
      <c r="A53" s="70" t="s">
        <v>33</v>
      </c>
      <c r="B53" s="97" t="e">
        <f t="shared" si="0"/>
        <v>#DIV/0!</v>
      </c>
      <c r="C53" s="46"/>
      <c r="D53" s="38"/>
      <c r="E53" s="38"/>
      <c r="F53" s="38"/>
      <c r="G53" s="38"/>
    </row>
    <row r="54" spans="1:7" x14ac:dyDescent="0.2">
      <c r="A54" s="71" t="s">
        <v>34</v>
      </c>
      <c r="B54" s="99" t="e">
        <f t="shared" si="0"/>
        <v>#DIV/0!</v>
      </c>
      <c r="C54" s="46"/>
      <c r="D54" s="36"/>
      <c r="E54" s="36"/>
      <c r="F54" s="36"/>
      <c r="G54" s="36"/>
    </row>
    <row r="55" spans="1:7" x14ac:dyDescent="0.2">
      <c r="A55" s="51" t="s">
        <v>2</v>
      </c>
      <c r="B55" s="97" t="e">
        <f t="shared" si="0"/>
        <v>#DIV/0!</v>
      </c>
      <c r="C55" s="46"/>
      <c r="D55" s="37"/>
      <c r="E55" s="37"/>
      <c r="F55" s="37"/>
      <c r="G55" s="37"/>
    </row>
    <row r="56" spans="1:7" x14ac:dyDescent="0.2">
      <c r="A56" s="51" t="s">
        <v>35</v>
      </c>
      <c r="B56" s="97" t="e">
        <f t="shared" si="0"/>
        <v>#DIV/0!</v>
      </c>
      <c r="C56" s="46"/>
      <c r="D56" s="37"/>
      <c r="E56" s="37"/>
      <c r="F56" s="37"/>
      <c r="G56" s="37"/>
    </row>
    <row r="57" spans="1:7" x14ac:dyDescent="0.2">
      <c r="A57" s="51" t="s">
        <v>36</v>
      </c>
      <c r="B57" s="97" t="e">
        <f t="shared" si="0"/>
        <v>#DIV/0!</v>
      </c>
      <c r="C57" s="46"/>
      <c r="D57" s="37"/>
      <c r="E57" s="37"/>
      <c r="F57" s="37"/>
      <c r="G57" s="37"/>
    </row>
    <row r="58" spans="1:7" x14ac:dyDescent="0.2">
      <c r="A58" s="51" t="s">
        <v>3</v>
      </c>
      <c r="B58" s="97" t="e">
        <f t="shared" si="0"/>
        <v>#DIV/0!</v>
      </c>
      <c r="C58" s="46"/>
      <c r="D58" s="37"/>
      <c r="E58" s="37"/>
      <c r="F58" s="37"/>
      <c r="G58" s="37"/>
    </row>
    <row r="59" spans="1:7" x14ac:dyDescent="0.2">
      <c r="A59" s="51" t="s">
        <v>37</v>
      </c>
      <c r="B59" s="97" t="e">
        <f t="shared" si="0"/>
        <v>#DIV/0!</v>
      </c>
      <c r="C59" s="46"/>
      <c r="D59" s="37"/>
      <c r="E59" s="37"/>
      <c r="F59" s="37"/>
      <c r="G59" s="37"/>
    </row>
    <row r="60" spans="1:7" x14ac:dyDescent="0.2">
      <c r="A60" s="51" t="s">
        <v>38</v>
      </c>
      <c r="B60" s="97" t="e">
        <f t="shared" si="0"/>
        <v>#DIV/0!</v>
      </c>
      <c r="C60" s="46"/>
      <c r="D60" s="37"/>
      <c r="E60" s="37"/>
      <c r="F60" s="37"/>
      <c r="G60" s="37"/>
    </row>
    <row r="61" spans="1:7" x14ac:dyDescent="0.2">
      <c r="A61" s="51" t="s">
        <v>39</v>
      </c>
      <c r="B61" s="97" t="e">
        <f t="shared" si="0"/>
        <v>#DIV/0!</v>
      </c>
      <c r="C61" s="46"/>
      <c r="D61" s="37"/>
      <c r="E61" s="37"/>
      <c r="F61" s="37"/>
      <c r="G61" s="37"/>
    </row>
    <row r="62" spans="1:7" x14ac:dyDescent="0.2">
      <c r="A62" s="51" t="s">
        <v>4</v>
      </c>
      <c r="B62" s="97" t="e">
        <f t="shared" si="0"/>
        <v>#DIV/0!</v>
      </c>
      <c r="C62" s="46"/>
      <c r="D62" s="37"/>
      <c r="E62" s="37"/>
      <c r="F62" s="37"/>
      <c r="G62" s="37"/>
    </row>
    <row r="63" spans="1:7" x14ac:dyDescent="0.2">
      <c r="A63" s="51" t="s">
        <v>40</v>
      </c>
      <c r="B63" s="97" t="e">
        <f t="shared" si="0"/>
        <v>#DIV/0!</v>
      </c>
      <c r="C63" s="46"/>
      <c r="D63" s="37"/>
      <c r="E63" s="37"/>
      <c r="F63" s="37"/>
      <c r="G63" s="37"/>
    </row>
    <row r="64" spans="1:7" x14ac:dyDescent="0.2">
      <c r="A64" s="51" t="s">
        <v>41</v>
      </c>
      <c r="B64" s="97" t="e">
        <f t="shared" si="0"/>
        <v>#DIV/0!</v>
      </c>
      <c r="C64" s="46"/>
      <c r="D64" s="37"/>
      <c r="E64" s="37"/>
      <c r="F64" s="37"/>
      <c r="G64" s="37"/>
    </row>
    <row r="65" spans="1:7" x14ac:dyDescent="0.2">
      <c r="A65" s="51" t="s">
        <v>42</v>
      </c>
      <c r="B65" s="97" t="e">
        <f t="shared" si="0"/>
        <v>#DIV/0!</v>
      </c>
      <c r="C65" s="46"/>
      <c r="D65" s="37"/>
      <c r="E65" s="37"/>
      <c r="F65" s="37"/>
      <c r="G65" s="37"/>
    </row>
    <row r="66" spans="1:7" x14ac:dyDescent="0.2">
      <c r="A66" s="51" t="s">
        <v>43</v>
      </c>
      <c r="B66" s="97" t="e">
        <f t="shared" si="0"/>
        <v>#DIV/0!</v>
      </c>
      <c r="C66" s="46"/>
      <c r="D66" s="37"/>
      <c r="E66" s="37"/>
      <c r="F66" s="37"/>
      <c r="G66" s="37"/>
    </row>
    <row r="67" spans="1:7" ht="13.5" thickBot="1" x14ac:dyDescent="0.25">
      <c r="A67" s="70" t="s">
        <v>44</v>
      </c>
      <c r="B67" s="98" t="e">
        <f t="shared" si="0"/>
        <v>#DIV/0!</v>
      </c>
      <c r="C67" s="46"/>
      <c r="D67" s="38"/>
      <c r="E67" s="38"/>
      <c r="F67" s="38"/>
      <c r="G67" s="38"/>
    </row>
    <row r="68" spans="1:7" x14ac:dyDescent="0.2">
      <c r="A68" s="71" t="s">
        <v>45</v>
      </c>
      <c r="B68" s="97" t="e">
        <f t="shared" si="0"/>
        <v>#DIV/0!</v>
      </c>
      <c r="C68" s="46"/>
      <c r="D68" s="36"/>
      <c r="E68" s="36"/>
      <c r="F68" s="36"/>
      <c r="G68" s="36"/>
    </row>
    <row r="69" spans="1:7" x14ac:dyDescent="0.2">
      <c r="A69" s="51" t="s">
        <v>46</v>
      </c>
      <c r="B69" s="97" t="e">
        <f t="shared" si="0"/>
        <v>#DIV/0!</v>
      </c>
      <c r="C69" s="46"/>
      <c r="D69" s="37"/>
      <c r="E69" s="37"/>
      <c r="F69" s="37"/>
      <c r="G69" s="37"/>
    </row>
    <row r="70" spans="1:7" x14ac:dyDescent="0.2">
      <c r="A70" s="51" t="s">
        <v>47</v>
      </c>
      <c r="B70" s="97" t="e">
        <f t="shared" si="0"/>
        <v>#DIV/0!</v>
      </c>
      <c r="C70" s="46"/>
      <c r="D70" s="37"/>
      <c r="E70" s="37"/>
      <c r="F70" s="37"/>
      <c r="G70" s="37"/>
    </row>
    <row r="71" spans="1:7" x14ac:dyDescent="0.2">
      <c r="A71" s="51" t="s">
        <v>48</v>
      </c>
      <c r="B71" s="97" t="e">
        <f t="shared" si="0"/>
        <v>#DIV/0!</v>
      </c>
      <c r="C71" s="46"/>
      <c r="D71" s="37"/>
      <c r="E71" s="37"/>
      <c r="F71" s="37"/>
      <c r="G71" s="37"/>
    </row>
    <row r="72" spans="1:7" x14ac:dyDescent="0.2">
      <c r="A72" s="51" t="s">
        <v>49</v>
      </c>
      <c r="B72" s="97" t="e">
        <f t="shared" si="0"/>
        <v>#DIV/0!</v>
      </c>
      <c r="C72" s="46"/>
      <c r="D72" s="37"/>
      <c r="E72" s="37"/>
      <c r="F72" s="37"/>
      <c r="G72" s="37"/>
    </row>
    <row r="73" spans="1:7" x14ac:dyDescent="0.2">
      <c r="A73" s="51" t="s">
        <v>50</v>
      </c>
      <c r="B73" s="97" t="e">
        <f t="shared" si="0"/>
        <v>#DIV/0!</v>
      </c>
      <c r="C73" s="46"/>
      <c r="D73" s="37"/>
      <c r="E73" s="37"/>
      <c r="F73" s="37"/>
      <c r="G73" s="37"/>
    </row>
    <row r="74" spans="1:7" x14ac:dyDescent="0.2">
      <c r="A74" s="51" t="s">
        <v>51</v>
      </c>
      <c r="B74" s="97" t="e">
        <f t="shared" si="0"/>
        <v>#DIV/0!</v>
      </c>
      <c r="C74" s="46"/>
      <c r="D74" s="37"/>
      <c r="E74" s="37"/>
      <c r="F74" s="37"/>
      <c r="G74" s="37"/>
    </row>
    <row r="75" spans="1:7" x14ac:dyDescent="0.2">
      <c r="A75" s="51" t="s">
        <v>52</v>
      </c>
      <c r="B75" s="98" t="e">
        <f t="shared" ref="B75" si="17">AVERAGE(D75:L75)</f>
        <v>#DIV/0!</v>
      </c>
      <c r="C75" s="46"/>
      <c r="D75" s="38"/>
      <c r="E75" s="38"/>
      <c r="F75" s="38"/>
      <c r="G75" s="38"/>
    </row>
    <row r="76" spans="1:7" x14ac:dyDescent="0.2">
      <c r="A76" s="3"/>
      <c r="B76" s="3"/>
    </row>
    <row r="77" spans="1:7" x14ac:dyDescent="0.2">
      <c r="A77" s="3"/>
      <c r="B77" s="3"/>
    </row>
    <row r="78" spans="1:7" x14ac:dyDescent="0.2">
      <c r="A78" s="3"/>
      <c r="B78" s="3"/>
    </row>
    <row r="79" spans="1:7" x14ac:dyDescent="0.2">
      <c r="A79" s="3"/>
      <c r="B79" s="3"/>
    </row>
    <row r="80" spans="1:7" x14ac:dyDescent="0.2">
      <c r="A80" s="3"/>
      <c r="B80" s="3"/>
    </row>
    <row r="81" spans="1:2" x14ac:dyDescent="0.2">
      <c r="A81" s="3"/>
      <c r="B81" s="3"/>
    </row>
    <row r="82" spans="1:2" x14ac:dyDescent="0.2">
      <c r="A82" s="3"/>
      <c r="B82" s="3"/>
    </row>
    <row r="83" spans="1:2" x14ac:dyDescent="0.2">
      <c r="A83" s="3"/>
      <c r="B83" s="3"/>
    </row>
    <row r="84" spans="1:2" x14ac:dyDescent="0.2">
      <c r="A84" s="3"/>
      <c r="B84" s="3"/>
    </row>
    <row r="85" spans="1:2" x14ac:dyDescent="0.2">
      <c r="A85" s="3"/>
      <c r="B85" s="3"/>
    </row>
    <row r="86" spans="1:2" x14ac:dyDescent="0.2">
      <c r="A86" s="3"/>
      <c r="B86" s="3"/>
    </row>
    <row r="87" spans="1:2" x14ac:dyDescent="0.2">
      <c r="A87" s="3"/>
      <c r="B87" s="3"/>
    </row>
    <row r="88" spans="1:2" x14ac:dyDescent="0.2">
      <c r="A88" s="3"/>
      <c r="B88" s="3"/>
    </row>
    <row r="89" spans="1:2" x14ac:dyDescent="0.2">
      <c r="A89" s="3"/>
      <c r="B89" s="3"/>
    </row>
    <row r="90" spans="1:2" x14ac:dyDescent="0.2">
      <c r="A90" s="3"/>
      <c r="B90" s="3"/>
    </row>
    <row r="91" spans="1:2" x14ac:dyDescent="0.2">
      <c r="A91" s="3"/>
      <c r="B91" s="3"/>
    </row>
    <row r="92" spans="1:2" x14ac:dyDescent="0.2">
      <c r="A92" s="3"/>
      <c r="B92" s="3"/>
    </row>
    <row r="93" spans="1:2" x14ac:dyDescent="0.2">
      <c r="A93" s="3"/>
      <c r="B93" s="3"/>
    </row>
    <row r="94" spans="1:2" x14ac:dyDescent="0.2">
      <c r="A94" s="3"/>
      <c r="B94" s="3"/>
    </row>
    <row r="95" spans="1:2" x14ac:dyDescent="0.2">
      <c r="A95" s="3"/>
    </row>
    <row r="96" spans="1:2" x14ac:dyDescent="0.2">
      <c r="A96" s="3"/>
    </row>
    <row r="97" spans="1:1" x14ac:dyDescent="0.2">
      <c r="A97" s="3"/>
    </row>
    <row r="98" spans="1:1" x14ac:dyDescent="0.2">
      <c r="A98" s="3"/>
    </row>
    <row r="99" spans="1:1" x14ac:dyDescent="0.2">
      <c r="A99" s="3"/>
    </row>
    <row r="100" spans="1:1" x14ac:dyDescent="0.2">
      <c r="A100" s="3"/>
    </row>
    <row r="101" spans="1:1" x14ac:dyDescent="0.2">
      <c r="A101" s="3"/>
    </row>
    <row r="102" spans="1:1" x14ac:dyDescent="0.2">
      <c r="A102" s="3"/>
    </row>
    <row r="103" spans="1:1" x14ac:dyDescent="0.2">
      <c r="A103" s="3"/>
    </row>
    <row r="104" spans="1:1" x14ac:dyDescent="0.2">
      <c r="A104" s="3"/>
    </row>
    <row r="105" spans="1:1" x14ac:dyDescent="0.2">
      <c r="A105" s="3"/>
    </row>
    <row r="106" spans="1:1" x14ac:dyDescent="0.2">
      <c r="A106" s="3"/>
    </row>
    <row r="107" spans="1:1" x14ac:dyDescent="0.2">
      <c r="A107" s="3"/>
    </row>
  </sheetData>
  <conditionalFormatting sqref="B5:B7">
    <cfRule type="top10" dxfId="338" priority="366" rank="1"/>
  </conditionalFormatting>
  <conditionalFormatting sqref="B10:B21 B23:B37 B40:B75">
    <cfRule type="top10" dxfId="337" priority="365" rank="3"/>
  </conditionalFormatting>
  <conditionalFormatting sqref="B4:B7 B10:B21 B23:B37 B40:B75">
    <cfRule type="cellIs" dxfId="336" priority="362" operator="lessThan">
      <formula>10</formula>
    </cfRule>
  </conditionalFormatting>
  <conditionalFormatting sqref="A1:B3 A95:B1048576 D8:D9 A8:B8 B4:B7 B9 H1:XFD1048576 A10:B10 C1:C19 A23 C23:D23 A11:A19 B11:B21 B40:B75 A38:D38 A22:C22 B23:B37">
    <cfRule type="containsErrors" dxfId="335" priority="358">
      <formula>ISERROR(A1)</formula>
    </cfRule>
  </conditionalFormatting>
  <conditionalFormatting sqref="D5:D7">
    <cfRule type="top10" dxfId="334" priority="348" rank="1"/>
  </conditionalFormatting>
  <conditionalFormatting sqref="D15:D19 D10:D13">
    <cfRule type="top10" dxfId="333" priority="347" rank="3"/>
  </conditionalFormatting>
  <conditionalFormatting sqref="D4:D7 D10:D19">
    <cfRule type="cellIs" dxfId="332" priority="345" operator="lessThan">
      <formula>10</formula>
    </cfRule>
  </conditionalFormatting>
  <conditionalFormatting sqref="D3:D7 D10:D19 D95:D1048576">
    <cfRule type="containsErrors" dxfId="331" priority="341">
      <formula>ISERROR(D3)</formula>
    </cfRule>
  </conditionalFormatting>
  <conditionalFormatting sqref="C95:C1048576">
    <cfRule type="containsErrors" dxfId="330" priority="328">
      <formula>ISERROR(C95)</formula>
    </cfRule>
  </conditionalFormatting>
  <conditionalFormatting sqref="A39:A75 C40:C75 B39:D39">
    <cfRule type="containsErrors" dxfId="329" priority="305">
      <formula>ISERROR(A39)</formula>
    </cfRule>
  </conditionalFormatting>
  <conditionalFormatting sqref="A9">
    <cfRule type="containsErrors" dxfId="328" priority="293">
      <formula>ISERROR(A9)</formula>
    </cfRule>
  </conditionalFormatting>
  <conditionalFormatting sqref="A90:D94">
    <cfRule type="containsErrors" dxfId="327" priority="266">
      <formula>ISERROR(A90)</formula>
    </cfRule>
  </conditionalFormatting>
  <conditionalFormatting sqref="E38 E23 E8:E9">
    <cfRule type="containsErrors" dxfId="326" priority="240">
      <formula>ISERROR(E8)</formula>
    </cfRule>
  </conditionalFormatting>
  <conditionalFormatting sqref="E5:E7">
    <cfRule type="top10" dxfId="325" priority="239" rank="1"/>
  </conditionalFormatting>
  <conditionalFormatting sqref="E4:E7">
    <cfRule type="cellIs" dxfId="324" priority="236" operator="lessThan">
      <formula>10</formula>
    </cfRule>
  </conditionalFormatting>
  <conditionalFormatting sqref="E3:E7 E95:E1048576">
    <cfRule type="containsErrors" dxfId="323" priority="235">
      <formula>ISERROR(E3)</formula>
    </cfRule>
  </conditionalFormatting>
  <conditionalFormatting sqref="E39">
    <cfRule type="containsErrors" dxfId="322" priority="234">
      <formula>ISERROR(E39)</formula>
    </cfRule>
  </conditionalFormatting>
  <conditionalFormatting sqref="E90:E94">
    <cfRule type="containsErrors" dxfId="321" priority="233">
      <formula>ISERROR(E90)</formula>
    </cfRule>
  </conditionalFormatting>
  <conditionalFormatting sqref="C24:C37">
    <cfRule type="containsErrors" dxfId="320" priority="148">
      <formula>ISERROR(C24)</formula>
    </cfRule>
  </conditionalFormatting>
  <conditionalFormatting sqref="A24:A37">
    <cfRule type="containsErrors" dxfId="319" priority="142">
      <formula>ISERROR(A24)</formula>
    </cfRule>
  </conditionalFormatting>
  <conditionalFormatting sqref="A24:A37">
    <cfRule type="cellIs" dxfId="318" priority="143" operator="lessThan">
      <formula>10</formula>
    </cfRule>
  </conditionalFormatting>
  <conditionalFormatting sqref="A24:A37">
    <cfRule type="containsBlanks" dxfId="317" priority="144">
      <formula>LEN(TRIM(A24))=0</formula>
    </cfRule>
  </conditionalFormatting>
  <conditionalFormatting sqref="D24:D37">
    <cfRule type="top10" dxfId="316" priority="137" rank="1"/>
    <cfRule type="top10" dxfId="315" priority="140" rank="3"/>
  </conditionalFormatting>
  <conditionalFormatting sqref="D24:D37">
    <cfRule type="containsErrors" dxfId="314" priority="138">
      <formula>ISERROR(D24)</formula>
    </cfRule>
  </conditionalFormatting>
  <conditionalFormatting sqref="D24:D37">
    <cfRule type="cellIs" dxfId="313" priority="139" operator="lessThan">
      <formula>10</formula>
    </cfRule>
  </conditionalFormatting>
  <conditionalFormatting sqref="D24:D37">
    <cfRule type="containsBlanks" dxfId="312" priority="141">
      <formula>LEN(TRIM(D24))=0</formula>
    </cfRule>
  </conditionalFormatting>
  <conditionalFormatting sqref="E24:E37">
    <cfRule type="top10" dxfId="311" priority="132" rank="1"/>
    <cfRule type="top10" dxfId="310" priority="135" rank="3"/>
  </conditionalFormatting>
  <conditionalFormatting sqref="E24:E37">
    <cfRule type="containsErrors" dxfId="309" priority="133">
      <formula>ISERROR(E24)</formula>
    </cfRule>
  </conditionalFormatting>
  <conditionalFormatting sqref="E24:E37">
    <cfRule type="cellIs" dxfId="308" priority="134" operator="lessThan">
      <formula>10</formula>
    </cfRule>
  </conditionalFormatting>
  <conditionalFormatting sqref="E24:E37">
    <cfRule type="containsBlanks" dxfId="307" priority="136">
      <formula>LEN(TRIM(E24))=0</formula>
    </cfRule>
  </conditionalFormatting>
  <conditionalFormatting sqref="D22:E22">
    <cfRule type="containsErrors" dxfId="306" priority="86">
      <formula>ISERROR(D22)</formula>
    </cfRule>
  </conditionalFormatting>
  <conditionalFormatting sqref="D40:D75">
    <cfRule type="top10" dxfId="305" priority="80" rank="3"/>
  </conditionalFormatting>
  <conditionalFormatting sqref="D40:D75">
    <cfRule type="cellIs" dxfId="304" priority="79" operator="lessThan">
      <formula>10</formula>
    </cfRule>
  </conditionalFormatting>
  <conditionalFormatting sqref="D40:D75">
    <cfRule type="containsErrors" dxfId="303" priority="81">
      <formula>ISERROR(D40)</formula>
    </cfRule>
  </conditionalFormatting>
  <conditionalFormatting sqref="D40:D75">
    <cfRule type="top10" dxfId="302" priority="77" rank="3"/>
  </conditionalFormatting>
  <conditionalFormatting sqref="D40:D75">
    <cfRule type="cellIs" dxfId="301" priority="76" operator="lessThan">
      <formula>10</formula>
    </cfRule>
  </conditionalFormatting>
  <conditionalFormatting sqref="D40:D75">
    <cfRule type="containsErrors" dxfId="300" priority="78">
      <formula>ISERROR(D40)</formula>
    </cfRule>
  </conditionalFormatting>
  <conditionalFormatting sqref="E40:E75">
    <cfRule type="top10" dxfId="299" priority="74" rank="3"/>
  </conditionalFormatting>
  <conditionalFormatting sqref="E40:E75">
    <cfRule type="cellIs" dxfId="298" priority="73" operator="lessThan">
      <formula>10</formula>
    </cfRule>
  </conditionalFormatting>
  <conditionalFormatting sqref="E40:E75">
    <cfRule type="containsErrors" dxfId="297" priority="75">
      <formula>ISERROR(E40)</formula>
    </cfRule>
  </conditionalFormatting>
  <conditionalFormatting sqref="E40:E75">
    <cfRule type="top10" dxfId="296" priority="71" rank="3"/>
  </conditionalFormatting>
  <conditionalFormatting sqref="E40:E75">
    <cfRule type="cellIs" dxfId="295" priority="70" operator="lessThan">
      <formula>10</formula>
    </cfRule>
  </conditionalFormatting>
  <conditionalFormatting sqref="E40:E75">
    <cfRule type="containsErrors" dxfId="294" priority="72">
      <formula>ISERROR(E40)</formula>
    </cfRule>
  </conditionalFormatting>
  <conditionalFormatting sqref="A5:A7">
    <cfRule type="containsErrors" dxfId="293" priority="69">
      <formula>ISERROR(A5)</formula>
    </cfRule>
  </conditionalFormatting>
  <conditionalFormatting sqref="A4">
    <cfRule type="containsErrors" dxfId="292" priority="68">
      <formula>ISERROR(A4)</formula>
    </cfRule>
  </conditionalFormatting>
  <conditionalFormatting sqref="A4:A7">
    <cfRule type="containsErrors" dxfId="291" priority="67">
      <formula>ISERROR(A4)</formula>
    </cfRule>
  </conditionalFormatting>
  <conditionalFormatting sqref="A20:A21 C20:C21">
    <cfRule type="containsErrors" dxfId="290" priority="64">
      <formula>ISERROR(A20)</formula>
    </cfRule>
  </conditionalFormatting>
  <conditionalFormatting sqref="D20:D21">
    <cfRule type="top10" dxfId="289" priority="63" rank="3"/>
  </conditionalFormatting>
  <conditionalFormatting sqref="D20:D21">
    <cfRule type="cellIs" dxfId="288" priority="62" operator="lessThan">
      <formula>10</formula>
    </cfRule>
  </conditionalFormatting>
  <conditionalFormatting sqref="D20:D21">
    <cfRule type="containsErrors" dxfId="287" priority="61">
      <formula>ISERROR(D20)</formula>
    </cfRule>
  </conditionalFormatting>
  <conditionalFormatting sqref="E20:E21">
    <cfRule type="top10" dxfId="286" priority="54" rank="3"/>
  </conditionalFormatting>
  <conditionalFormatting sqref="E20:E21">
    <cfRule type="cellIs" dxfId="285" priority="53" operator="lessThan">
      <formula>10</formula>
    </cfRule>
  </conditionalFormatting>
  <conditionalFormatting sqref="E20:E21">
    <cfRule type="containsErrors" dxfId="284" priority="52">
      <formula>ISERROR(E20)</formula>
    </cfRule>
  </conditionalFormatting>
  <conditionalFormatting sqref="E15:E19 E10:E13">
    <cfRule type="top10" dxfId="283" priority="57" rank="3"/>
  </conditionalFormatting>
  <conditionalFormatting sqref="E10:E19">
    <cfRule type="cellIs" dxfId="282" priority="56" operator="lessThan">
      <formula>10</formula>
    </cfRule>
  </conditionalFormatting>
  <conditionalFormatting sqref="E10:E19">
    <cfRule type="containsErrors" dxfId="281" priority="55">
      <formula>ISERROR(E10)</formula>
    </cfRule>
  </conditionalFormatting>
  <conditionalFormatting sqref="F38 F23 F8:F9">
    <cfRule type="containsErrors" dxfId="280" priority="51">
      <formula>ISERROR(F8)</formula>
    </cfRule>
  </conditionalFormatting>
  <conditionalFormatting sqref="F5:F7">
    <cfRule type="top10" dxfId="279" priority="50" rank="1"/>
  </conditionalFormatting>
  <conditionalFormatting sqref="F15:F19 F10:F13">
    <cfRule type="top10" dxfId="278" priority="49" rank="3"/>
  </conditionalFormatting>
  <conditionalFormatting sqref="F4:F7 F10:F19">
    <cfRule type="cellIs" dxfId="277" priority="48" operator="lessThan">
      <formula>10</formula>
    </cfRule>
  </conditionalFormatting>
  <conditionalFormatting sqref="F3:F7 F10:F19 F95:F1048576">
    <cfRule type="containsErrors" dxfId="276" priority="47">
      <formula>ISERROR(F3)</formula>
    </cfRule>
  </conditionalFormatting>
  <conditionalFormatting sqref="F39">
    <cfRule type="containsErrors" dxfId="275" priority="46">
      <formula>ISERROR(F39)</formula>
    </cfRule>
  </conditionalFormatting>
  <conditionalFormatting sqref="F90:F94">
    <cfRule type="containsErrors" dxfId="274" priority="45">
      <formula>ISERROR(F90)</formula>
    </cfRule>
  </conditionalFormatting>
  <conditionalFormatting sqref="G38 G23 G8:G9">
    <cfRule type="containsErrors" dxfId="273" priority="44">
      <formula>ISERROR(G8)</formula>
    </cfRule>
  </conditionalFormatting>
  <conditionalFormatting sqref="G5:G7">
    <cfRule type="top10" dxfId="272" priority="43" rank="1"/>
  </conditionalFormatting>
  <conditionalFormatting sqref="G4:G7">
    <cfRule type="cellIs" dxfId="271" priority="42" operator="lessThan">
      <formula>10</formula>
    </cfRule>
  </conditionalFormatting>
  <conditionalFormatting sqref="G3:G7 G95:G1048576">
    <cfRule type="containsErrors" dxfId="270" priority="41">
      <formula>ISERROR(G3)</formula>
    </cfRule>
  </conditionalFormatting>
  <conditionalFormatting sqref="G39">
    <cfRule type="containsErrors" dxfId="269" priority="40">
      <formula>ISERROR(G39)</formula>
    </cfRule>
  </conditionalFormatting>
  <conditionalFormatting sqref="G90:G94">
    <cfRule type="containsErrors" dxfId="268" priority="39">
      <formula>ISERROR(G90)</formula>
    </cfRule>
  </conditionalFormatting>
  <conditionalFormatting sqref="F24:F37">
    <cfRule type="top10" dxfId="267" priority="34" rank="1"/>
    <cfRule type="top10" dxfId="266" priority="37" rank="3"/>
  </conditionalFormatting>
  <conditionalFormatting sqref="F24:F37">
    <cfRule type="containsErrors" dxfId="265" priority="35">
      <formula>ISERROR(F24)</formula>
    </cfRule>
  </conditionalFormatting>
  <conditionalFormatting sqref="F24:F37">
    <cfRule type="cellIs" dxfId="264" priority="36" operator="lessThan">
      <formula>10</formula>
    </cfRule>
  </conditionalFormatting>
  <conditionalFormatting sqref="F24:F37">
    <cfRule type="containsBlanks" dxfId="263" priority="38">
      <formula>LEN(TRIM(F24))=0</formula>
    </cfRule>
  </conditionalFormatting>
  <conditionalFormatting sqref="G24:G37">
    <cfRule type="top10" dxfId="262" priority="29" rank="1"/>
    <cfRule type="top10" dxfId="261" priority="32" rank="3"/>
  </conditionalFormatting>
  <conditionalFormatting sqref="G24:G37">
    <cfRule type="containsErrors" dxfId="260" priority="30">
      <formula>ISERROR(G24)</formula>
    </cfRule>
  </conditionalFormatting>
  <conditionalFormatting sqref="G24:G37">
    <cfRule type="cellIs" dxfId="259" priority="31" operator="lessThan">
      <formula>10</formula>
    </cfRule>
  </conditionalFormatting>
  <conditionalFormatting sqref="G24:G37">
    <cfRule type="containsBlanks" dxfId="258" priority="33">
      <formula>LEN(TRIM(G24))=0</formula>
    </cfRule>
  </conditionalFormatting>
  <conditionalFormatting sqref="F22:G22">
    <cfRule type="containsErrors" dxfId="257" priority="26">
      <formula>ISERROR(F22)</formula>
    </cfRule>
  </conditionalFormatting>
  <conditionalFormatting sqref="F40:F75">
    <cfRule type="top10" dxfId="256" priority="24" rank="3"/>
  </conditionalFormatting>
  <conditionalFormatting sqref="F40:F75">
    <cfRule type="cellIs" dxfId="255" priority="23" operator="lessThan">
      <formula>10</formula>
    </cfRule>
  </conditionalFormatting>
  <conditionalFormatting sqref="F40:F75">
    <cfRule type="containsErrors" dxfId="254" priority="25">
      <formula>ISERROR(F40)</formula>
    </cfRule>
  </conditionalFormatting>
  <conditionalFormatting sqref="F40:F75">
    <cfRule type="top10" dxfId="253" priority="21" rank="3"/>
  </conditionalFormatting>
  <conditionalFormatting sqref="F40:F75">
    <cfRule type="cellIs" dxfId="252" priority="20" operator="lessThan">
      <formula>10</formula>
    </cfRule>
  </conditionalFormatting>
  <conditionalFormatting sqref="F40:F75">
    <cfRule type="containsErrors" dxfId="251" priority="22">
      <formula>ISERROR(F40)</formula>
    </cfRule>
  </conditionalFormatting>
  <conditionalFormatting sqref="G40:G75">
    <cfRule type="top10" dxfId="250" priority="18" rank="3"/>
  </conditionalFormatting>
  <conditionalFormatting sqref="G40:G75">
    <cfRule type="cellIs" dxfId="249" priority="17" operator="lessThan">
      <formula>10</formula>
    </cfRule>
  </conditionalFormatting>
  <conditionalFormatting sqref="G40:G75">
    <cfRule type="containsErrors" dxfId="248" priority="19">
      <formula>ISERROR(G40)</formula>
    </cfRule>
  </conditionalFormatting>
  <conditionalFormatting sqref="G40:G75">
    <cfRule type="top10" dxfId="247" priority="15" rank="3"/>
  </conditionalFormatting>
  <conditionalFormatting sqref="G40:G75">
    <cfRule type="cellIs" dxfId="246" priority="14" operator="lessThan">
      <formula>10</formula>
    </cfRule>
  </conditionalFormatting>
  <conditionalFormatting sqref="G40:G75">
    <cfRule type="containsErrors" dxfId="245" priority="16">
      <formula>ISERROR(G40)</formula>
    </cfRule>
  </conditionalFormatting>
  <conditionalFormatting sqref="F20:F21">
    <cfRule type="top10" dxfId="244" priority="13" rank="3"/>
  </conditionalFormatting>
  <conditionalFormatting sqref="F20:F21">
    <cfRule type="cellIs" dxfId="243" priority="12" operator="lessThan">
      <formula>10</formula>
    </cfRule>
  </conditionalFormatting>
  <conditionalFormatting sqref="F20:F21">
    <cfRule type="containsErrors" dxfId="242" priority="11">
      <formula>ISERROR(F20)</formula>
    </cfRule>
  </conditionalFormatting>
  <conditionalFormatting sqref="G20:G21">
    <cfRule type="top10" dxfId="241" priority="7" rank="3"/>
  </conditionalFormatting>
  <conditionalFormatting sqref="G20:G21">
    <cfRule type="cellIs" dxfId="240" priority="6" operator="lessThan">
      <formula>10</formula>
    </cfRule>
  </conditionalFormatting>
  <conditionalFormatting sqref="G20:G21">
    <cfRule type="containsErrors" dxfId="239" priority="5">
      <formula>ISERROR(G20)</formula>
    </cfRule>
  </conditionalFormatting>
  <conditionalFormatting sqref="G15:G19 G10:G13">
    <cfRule type="top10" dxfId="238" priority="10" rank="3"/>
  </conditionalFormatting>
  <conditionalFormatting sqref="G10:G19">
    <cfRule type="cellIs" dxfId="237" priority="9" operator="lessThan">
      <formula>10</formula>
    </cfRule>
  </conditionalFormatting>
  <conditionalFormatting sqref="G10:G19">
    <cfRule type="containsErrors" dxfId="236" priority="8">
      <formula>ISERROR(G10)</formula>
    </cfRule>
  </conditionalFormatting>
  <conditionalFormatting sqref="D1:D2">
    <cfRule type="containsErrors" dxfId="235" priority="4">
      <formula>ISERROR(D1)</formula>
    </cfRule>
  </conditionalFormatting>
  <conditionalFormatting sqref="E1:E2">
    <cfRule type="containsErrors" dxfId="234" priority="3">
      <formula>ISERROR(E1)</formula>
    </cfRule>
  </conditionalFormatting>
  <conditionalFormatting sqref="F1:F2">
    <cfRule type="containsErrors" dxfId="233" priority="2">
      <formula>ISERROR(F1)</formula>
    </cfRule>
  </conditionalFormatting>
  <conditionalFormatting sqref="G1:G2">
    <cfRule type="containsErrors" dxfId="232" priority="1">
      <formula>ISERROR(G1)</formula>
    </cfRule>
  </conditionalFormatting>
  <pageMargins left="0" right="0" top="0.39409448818897641" bottom="0.39409448818897641" header="0" footer="0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4164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11</vt:i4>
      </vt:variant>
    </vt:vector>
  </HeadingPairs>
  <TitlesOfParts>
    <vt:vector size="11" baseType="lpstr">
      <vt:lpstr>Team Stats</vt:lpstr>
      <vt:lpstr>Starting Eleven</vt:lpstr>
      <vt:lpstr>Goalkeepers</vt:lpstr>
      <vt:lpstr>CD</vt:lpstr>
      <vt:lpstr>Left WB</vt:lpstr>
      <vt:lpstr>Right WB</vt:lpstr>
      <vt:lpstr>DM</vt:lpstr>
      <vt:lpstr>CM</vt:lpstr>
      <vt:lpstr>Left W</vt:lpstr>
      <vt:lpstr>Right W</vt:lpstr>
      <vt:lpstr>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Trouvé</dc:creator>
  <cp:lastModifiedBy>Matthew</cp:lastModifiedBy>
  <cp:revision>29</cp:revision>
  <dcterms:created xsi:type="dcterms:W3CDTF">2018-03-03T21:25:19Z</dcterms:created>
  <dcterms:modified xsi:type="dcterms:W3CDTF">2020-11-24T22:10:01Z</dcterms:modified>
</cp:coreProperties>
</file>